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bzwvw-file-25\ordnerumleitung$\Verena.Arnhold\Desktop\"/>
    </mc:Choice>
  </mc:AlternateContent>
  <xr:revisionPtr revIDLastSave="0" documentId="13_ncr:1_{F2F1E77E-919C-470B-97F2-DBAAF6F35A07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Vorlage" sheetId="2" r:id="rId1"/>
  </sheets>
  <definedNames>
    <definedName name="_xlnm.Print_Area" localSheetId="0">Vorlage!$A$1:$M$55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2" l="1"/>
  <c r="E31" i="2"/>
  <c r="E32" i="2"/>
  <c r="E26" i="2"/>
  <c r="E33" i="2"/>
  <c r="E38" i="2"/>
  <c r="R6" i="2"/>
  <c r="R7" i="2"/>
  <c r="R8" i="2"/>
  <c r="R9" i="2"/>
  <c r="R10" i="2"/>
  <c r="R11" i="2"/>
  <c r="P2" i="2"/>
</calcChain>
</file>

<file path=xl/sharedStrings.xml><?xml version="1.0" encoding="utf-8"?>
<sst xmlns="http://schemas.openxmlformats.org/spreadsheetml/2006/main" count="127" uniqueCount="109">
  <si>
    <t>n</t>
  </si>
  <si>
    <t>s</t>
  </si>
  <si>
    <t>Belegplan-Wahlbogen für die 4 Halbjahre in der Kursstufe</t>
  </si>
  <si>
    <t>Prüfungsfächer im Abitur</t>
  </si>
  <si>
    <t>Schüler/-in</t>
  </si>
  <si>
    <t>Deutsch</t>
  </si>
  <si>
    <t>Deutsch PF</t>
  </si>
  <si>
    <t>1. Leistungsfach</t>
  </si>
  <si>
    <t>Mathematik</t>
  </si>
  <si>
    <t>Mathe PF</t>
  </si>
  <si>
    <t>2. Leistungsfach</t>
  </si>
  <si>
    <t>Sport</t>
  </si>
  <si>
    <t>Klasse</t>
  </si>
  <si>
    <t>Spanisch</t>
  </si>
  <si>
    <t>Konfession</t>
  </si>
  <si>
    <t>Englisch</t>
  </si>
  <si>
    <t>Deutsch LF</t>
  </si>
  <si>
    <t>3. Leistungsfach</t>
  </si>
  <si>
    <t>Französisch</t>
  </si>
  <si>
    <t>Mathe LF</t>
  </si>
  <si>
    <t>4. Basisfach/Mdl. Prüfung</t>
  </si>
  <si>
    <t>Datum/Unterschrift Schüler/-in</t>
  </si>
  <si>
    <t>Latein</t>
  </si>
  <si>
    <t>FS LF</t>
  </si>
  <si>
    <t>5. Basisfach/Mdl. Prüfung</t>
  </si>
  <si>
    <t>Datum/Unterschrift Erzberecht.</t>
  </si>
  <si>
    <t>NW LF</t>
  </si>
  <si>
    <t>Physik</t>
  </si>
  <si>
    <t>Ich möchte an ein berufl. Gymnasium wechseln</t>
  </si>
  <si>
    <t>Chemie</t>
  </si>
  <si>
    <t>2</t>
  </si>
  <si>
    <t>4</t>
  </si>
  <si>
    <t>5</t>
  </si>
  <si>
    <t>Aufgabenfelder</t>
  </si>
  <si>
    <t>Fächer</t>
  </si>
  <si>
    <t>Informatik</t>
  </si>
  <si>
    <t>s/m</t>
  </si>
  <si>
    <t>I.                            sprachlich-literarisch-künstlerisch</t>
  </si>
  <si>
    <t>D</t>
  </si>
  <si>
    <t>4 Hj.</t>
  </si>
  <si>
    <t>E</t>
  </si>
  <si>
    <t>4 Hj. in mindestens   1 Sprache</t>
  </si>
  <si>
    <t>F</t>
  </si>
  <si>
    <t>L</t>
  </si>
  <si>
    <t>BK</t>
  </si>
  <si>
    <t>4 Hj. in 1 Fach</t>
  </si>
  <si>
    <t>Mu</t>
  </si>
  <si>
    <t>II.                      gesellschafts-wissenschaftlich</t>
  </si>
  <si>
    <t>GW</t>
  </si>
  <si>
    <t>G</t>
  </si>
  <si>
    <t>Geo</t>
  </si>
  <si>
    <t>Gk</t>
  </si>
  <si>
    <t>WI</t>
  </si>
  <si>
    <t>R ev</t>
  </si>
  <si>
    <t>R rk</t>
  </si>
  <si>
    <t>Eth</t>
  </si>
  <si>
    <t>III.                        mathematisch-naturwissenschaftlich-technisch</t>
  </si>
  <si>
    <t>M</t>
  </si>
  <si>
    <t>Ph</t>
  </si>
  <si>
    <t>4 Hj. in mindestens 1 NW</t>
  </si>
  <si>
    <t>Ch</t>
  </si>
  <si>
    <t>Bio</t>
  </si>
  <si>
    <t>bes. Lernleistung</t>
  </si>
  <si>
    <t>in 2 Hj.</t>
  </si>
  <si>
    <t>Wahlbereich</t>
  </si>
  <si>
    <t>Psychologie</t>
  </si>
  <si>
    <t>Mathe VT</t>
  </si>
  <si>
    <t>Arbeitsgemeinschaften</t>
  </si>
  <si>
    <t xml:space="preserve">Ich bleibe voraussichtlich am OHG </t>
  </si>
  <si>
    <r>
      <t xml:space="preserve">2 </t>
    </r>
    <r>
      <rPr>
        <sz val="10"/>
        <color rgb="FF000000"/>
        <rFont val="Arial"/>
        <family val="2"/>
      </rPr>
      <t>Std. pro Hj.</t>
    </r>
  </si>
  <si>
    <t xml:space="preserve">LF </t>
  </si>
  <si>
    <t>BF</t>
  </si>
  <si>
    <t xml:space="preserve">In Kl. 10 besuchter Rel. Unterricht/Ethik </t>
  </si>
  <si>
    <t>Bio bilingual</t>
  </si>
  <si>
    <t>Wettbewerb</t>
  </si>
  <si>
    <t xml:space="preserve">Seminarkurs </t>
  </si>
  <si>
    <t xml:space="preserve">1.+2.HJ </t>
  </si>
  <si>
    <t>3.+4.HJ</t>
  </si>
  <si>
    <t>Sem/W/P</t>
  </si>
  <si>
    <t>nur LF möglich</t>
  </si>
  <si>
    <t>SIA</t>
  </si>
  <si>
    <r>
      <rPr>
        <b/>
        <sz val="10"/>
        <color rgb="FF000000"/>
        <rFont val="Arial"/>
        <family val="2"/>
      </rPr>
      <t>Belegpflicht</t>
    </r>
    <r>
      <rPr>
        <sz val="10"/>
        <color rgb="FF000000"/>
        <rFont val="Arial"/>
        <family val="2"/>
      </rPr>
      <t xml:space="preserve"> Sem. , Wahlbereich und AG freiwi</t>
    </r>
    <r>
      <rPr>
        <b/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lig</t>
    </r>
  </si>
  <si>
    <t xml:space="preserve">Name, Vorname: </t>
  </si>
  <si>
    <t>Pate</t>
  </si>
  <si>
    <t>Seminarkurse</t>
  </si>
  <si>
    <t>schriftl. bzw. mündl. Prüfungs-fach 3xs und 2x.m</t>
  </si>
  <si>
    <t xml:space="preserve">Aufgabenfeld </t>
  </si>
  <si>
    <t>II</t>
  </si>
  <si>
    <t>III</t>
  </si>
  <si>
    <t xml:space="preserve">bili möglich </t>
  </si>
  <si>
    <t>x</t>
  </si>
  <si>
    <t>1</t>
  </si>
  <si>
    <t>3</t>
  </si>
  <si>
    <t>in 4 Hj. Mögich</t>
  </si>
  <si>
    <t xml:space="preserve">KS2 </t>
  </si>
  <si>
    <r>
      <t>KS1</t>
    </r>
    <r>
      <rPr>
        <i/>
        <sz val="10"/>
        <color theme="1"/>
        <rFont val="Arial"/>
        <family val="2"/>
      </rPr>
      <t xml:space="preserve"> </t>
    </r>
    <r>
      <rPr>
        <b/>
        <i/>
        <sz val="10"/>
        <color theme="1"/>
        <rFont val="Arial"/>
        <family val="2"/>
      </rPr>
      <t>oder</t>
    </r>
  </si>
  <si>
    <t>1./2. Hj</t>
  </si>
  <si>
    <t xml:space="preserve">3./4. Hj. </t>
  </si>
  <si>
    <t>Basisfach plus</t>
  </si>
  <si>
    <t>nur 2. Hj</t>
  </si>
  <si>
    <t>nur 3. Hj</t>
  </si>
  <si>
    <t>nur 1. Hj</t>
  </si>
  <si>
    <t>nur 4. Hj</t>
  </si>
  <si>
    <t>SIA (Dr. Kunz)</t>
  </si>
  <si>
    <t>Toefl</t>
  </si>
  <si>
    <t>Abitur 2028</t>
  </si>
  <si>
    <t>Glück (Fr. Binder)</t>
  </si>
  <si>
    <t>Schuljahre 2026/27 + 2027/28</t>
  </si>
  <si>
    <t>Achtung Fake News! Falschmeldungen, die die Geschichte prägten (Frau Pusel, Herr Judt)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</si>
</sst>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7]General"/>
    <numFmt numFmtId="165" formatCode="[$-407]0"/>
    <numFmt numFmtId="166" formatCode="#,##0.00&quot; &quot;[$€-407];[Red]&quot;-&quot;#,##0.00&quot; &quot;[$€-407]"/>
  </numFmts>
  <fonts count="23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1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24"/>
      <color rgb="FF000000"/>
      <name val="Arial"/>
      <family val="2"/>
    </font>
    <font>
      <b/>
      <sz val="8"/>
      <color rgb="FFFF0000"/>
      <name val="Arial"/>
      <family val="2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FF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A6A6A6"/>
      </patternFill>
    </fill>
    <fill>
      <patternFill patternType="solid">
        <fgColor theme="0"/>
        <bgColor rgb="FFDFDF86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2" borderId="0"/>
    <xf numFmtId="164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</cellStyleXfs>
  <cellXfs count="144">
    <xf numFmtId="0" fontId="0" fillId="0" borderId="0" xfId="0"/>
    <xf numFmtId="49" fontId="6" fillId="0" borderId="0" xfId="2" applyNumberFormat="1" applyFont="1"/>
    <xf numFmtId="165" fontId="5" fillId="0" borderId="0" xfId="2" applyNumberFormat="1" applyFont="1" applyProtection="1">
      <protection locked="0" hidden="1"/>
    </xf>
    <xf numFmtId="165" fontId="5" fillId="0" borderId="0" xfId="2" applyNumberFormat="1" applyFont="1" applyProtection="1">
      <protection hidden="1"/>
    </xf>
    <xf numFmtId="165" fontId="6" fillId="0" borderId="0" xfId="2" applyNumberFormat="1" applyFont="1" applyProtection="1">
      <protection hidden="1"/>
    </xf>
    <xf numFmtId="49" fontId="6" fillId="0" borderId="0" xfId="2" applyNumberFormat="1" applyFont="1" applyProtection="1">
      <protection hidden="1"/>
    </xf>
    <xf numFmtId="49" fontId="7" fillId="0" borderId="0" xfId="2" applyNumberFormat="1" applyFont="1" applyAlignment="1">
      <alignment horizontal="center"/>
    </xf>
    <xf numFmtId="164" fontId="5" fillId="0" borderId="0" xfId="2" applyFont="1" applyProtection="1">
      <protection locked="0" hidden="1"/>
    </xf>
    <xf numFmtId="164" fontId="5" fillId="0" borderId="0" xfId="2" applyFont="1" applyProtection="1">
      <protection locked="0"/>
    </xf>
    <xf numFmtId="49" fontId="5" fillId="0" borderId="0" xfId="2" applyNumberFormat="1" applyFont="1" applyProtection="1">
      <protection locked="0"/>
    </xf>
    <xf numFmtId="165" fontId="5" fillId="0" borderId="0" xfId="2" applyNumberFormat="1" applyFont="1" applyAlignment="1" applyProtection="1">
      <alignment horizontal="center"/>
      <protection locked="0" hidden="1"/>
    </xf>
    <xf numFmtId="165" fontId="5" fillId="0" borderId="0" xfId="2" applyNumberFormat="1" applyFont="1" applyAlignment="1" applyProtection="1">
      <alignment horizontal="left"/>
      <protection locked="0" hidden="1"/>
    </xf>
    <xf numFmtId="49" fontId="6" fillId="0" borderId="5" xfId="2" applyNumberFormat="1" applyFont="1" applyBorder="1" applyAlignment="1">
      <alignment horizontal="center"/>
    </xf>
    <xf numFmtId="49" fontId="6" fillId="0" borderId="6" xfId="2" applyNumberFormat="1" applyFont="1" applyBorder="1"/>
    <xf numFmtId="49" fontId="9" fillId="0" borderId="7" xfId="2" applyNumberFormat="1" applyFont="1" applyBorder="1" applyAlignment="1">
      <alignment horizontal="left"/>
    </xf>
    <xf numFmtId="49" fontId="9" fillId="0" borderId="7" xfId="2" applyNumberFormat="1" applyFont="1" applyBorder="1"/>
    <xf numFmtId="49" fontId="6" fillId="0" borderId="7" xfId="2" applyNumberFormat="1" applyFont="1" applyBorder="1"/>
    <xf numFmtId="49" fontId="6" fillId="0" borderId="9" xfId="2" applyNumberFormat="1" applyFont="1" applyBorder="1"/>
    <xf numFmtId="49" fontId="9" fillId="0" borderId="3" xfId="2" applyNumberFormat="1" applyFont="1" applyBorder="1" applyAlignment="1">
      <alignment horizontal="left"/>
    </xf>
    <xf numFmtId="49" fontId="9" fillId="0" borderId="3" xfId="2" applyNumberFormat="1" applyFont="1" applyBorder="1"/>
    <xf numFmtId="49" fontId="6" fillId="0" borderId="3" xfId="2" applyNumberFormat="1" applyFont="1" applyBorder="1"/>
    <xf numFmtId="164" fontId="6" fillId="0" borderId="3" xfId="2" applyFont="1" applyBorder="1"/>
    <xf numFmtId="164" fontId="5" fillId="0" borderId="0" xfId="2" applyFont="1" applyAlignment="1" applyProtection="1">
      <alignment horizontal="left"/>
      <protection locked="0" hidden="1"/>
    </xf>
    <xf numFmtId="164" fontId="5" fillId="0" borderId="0" xfId="2" applyFont="1" applyProtection="1">
      <protection hidden="1"/>
    </xf>
    <xf numFmtId="164" fontId="6" fillId="0" borderId="0" xfId="2" applyFont="1" applyProtection="1">
      <protection hidden="1"/>
    </xf>
    <xf numFmtId="164" fontId="6" fillId="0" borderId="0" xfId="2" applyFont="1"/>
    <xf numFmtId="164" fontId="12" fillId="0" borderId="0" xfId="2" applyFont="1" applyAlignment="1">
      <alignment horizontal="left"/>
    </xf>
    <xf numFmtId="49" fontId="5" fillId="0" borderId="0" xfId="2" applyNumberFormat="1" applyFont="1" applyAlignment="1" applyProtection="1">
      <alignment horizontal="left"/>
      <protection locked="0" hidden="1"/>
    </xf>
    <xf numFmtId="165" fontId="5" fillId="0" borderId="0" xfId="2" applyNumberFormat="1" applyFont="1" applyAlignment="1" applyProtection="1">
      <alignment horizontal="center"/>
      <protection hidden="1"/>
    </xf>
    <xf numFmtId="165" fontId="6" fillId="0" borderId="0" xfId="2" applyNumberFormat="1" applyFont="1" applyAlignment="1" applyProtection="1">
      <alignment horizontal="center"/>
      <protection hidden="1"/>
    </xf>
    <xf numFmtId="49" fontId="6" fillId="0" borderId="0" xfId="2" applyNumberFormat="1" applyFont="1" applyAlignment="1" applyProtection="1">
      <alignment horizontal="center"/>
      <protection hidden="1"/>
    </xf>
    <xf numFmtId="49" fontId="6" fillId="0" borderId="0" xfId="2" applyNumberFormat="1" applyFont="1" applyAlignment="1">
      <alignment horizontal="center"/>
    </xf>
    <xf numFmtId="49" fontId="6" fillId="0" borderId="1" xfId="2" applyNumberFormat="1" applyFont="1" applyBorder="1" applyAlignment="1">
      <alignment horizontal="center"/>
    </xf>
    <xf numFmtId="49" fontId="5" fillId="0" borderId="0" xfId="2" applyNumberFormat="1" applyFont="1" applyAlignment="1" applyProtection="1">
      <alignment horizontal="center"/>
      <protection locked="0" hidden="1"/>
    </xf>
    <xf numFmtId="49" fontId="6" fillId="0" borderId="8" xfId="2" applyNumberFormat="1" applyFont="1" applyBorder="1" applyAlignment="1">
      <alignment horizontal="center"/>
    </xf>
    <xf numFmtId="164" fontId="9" fillId="0" borderId="1" xfId="2" applyFont="1" applyBorder="1" applyAlignment="1">
      <alignment horizontal="center"/>
    </xf>
    <xf numFmtId="49" fontId="11" fillId="0" borderId="11" xfId="2" applyNumberFormat="1" applyFont="1" applyBorder="1" applyAlignment="1">
      <alignment horizontal="center"/>
    </xf>
    <xf numFmtId="49" fontId="5" fillId="0" borderId="0" xfId="2" applyNumberFormat="1" applyFont="1" applyAlignment="1" applyProtection="1">
      <alignment horizontal="center"/>
      <protection locked="0"/>
    </xf>
    <xf numFmtId="164" fontId="5" fillId="0" borderId="0" xfId="2" applyFont="1" applyAlignment="1" applyProtection="1">
      <alignment horizontal="center"/>
      <protection locked="0" hidden="1"/>
    </xf>
    <xf numFmtId="165" fontId="5" fillId="0" borderId="2" xfId="2" applyNumberFormat="1" applyFont="1" applyBorder="1" applyProtection="1">
      <protection locked="0" hidden="1"/>
    </xf>
    <xf numFmtId="49" fontId="11" fillId="0" borderId="9" xfId="2" applyNumberFormat="1" applyFont="1" applyBorder="1" applyAlignment="1">
      <alignment horizontal="center"/>
    </xf>
    <xf numFmtId="49" fontId="5" fillId="0" borderId="0" xfId="2" applyNumberFormat="1" applyFont="1" applyAlignment="1" applyProtection="1">
      <alignment horizontal="center"/>
      <protection hidden="1"/>
    </xf>
    <xf numFmtId="164" fontId="5" fillId="0" borderId="0" xfId="2" applyFont="1" applyAlignment="1" applyProtection="1">
      <alignment horizontal="center"/>
      <protection hidden="1"/>
    </xf>
    <xf numFmtId="49" fontId="6" fillId="0" borderId="4" xfId="2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wrapText="1"/>
    </xf>
    <xf numFmtId="49" fontId="9" fillId="4" borderId="5" xfId="2" applyNumberFormat="1" applyFont="1" applyFill="1" applyBorder="1" applyAlignment="1">
      <alignment horizontal="center"/>
    </xf>
    <xf numFmtId="49" fontId="6" fillId="0" borderId="4" xfId="2" applyNumberFormat="1" applyFont="1" applyBorder="1" applyAlignment="1">
      <alignment horizontal="center"/>
    </xf>
    <xf numFmtId="49" fontId="6" fillId="0" borderId="12" xfId="2" applyNumberFormat="1" applyFont="1" applyBorder="1" applyAlignment="1">
      <alignment horizontal="center" vertical="center"/>
    </xf>
    <xf numFmtId="49" fontId="9" fillId="0" borderId="16" xfId="2" applyNumberFormat="1" applyFont="1" applyBorder="1"/>
    <xf numFmtId="0" fontId="11" fillId="0" borderId="12" xfId="2" applyNumberFormat="1" applyFont="1" applyBorder="1" applyAlignment="1">
      <alignment horizontal="center"/>
    </xf>
    <xf numFmtId="0" fontId="11" fillId="0" borderId="8" xfId="2" applyNumberFormat="1" applyFont="1" applyBorder="1" applyAlignment="1">
      <alignment horizontal="center"/>
    </xf>
    <xf numFmtId="165" fontId="5" fillId="0" borderId="16" xfId="2" applyNumberFormat="1" applyFont="1" applyBorder="1" applyProtection="1">
      <protection locked="0" hidden="1"/>
    </xf>
    <xf numFmtId="165" fontId="5" fillId="0" borderId="16" xfId="2" applyNumberFormat="1" applyFont="1" applyBorder="1" applyAlignment="1" applyProtection="1">
      <alignment horizontal="center"/>
      <protection locked="0" hidden="1"/>
    </xf>
    <xf numFmtId="165" fontId="5" fillId="0" borderId="16" xfId="2" applyNumberFormat="1" applyFont="1" applyBorder="1" applyAlignment="1" applyProtection="1">
      <alignment horizontal="center"/>
      <protection hidden="1"/>
    </xf>
    <xf numFmtId="49" fontId="11" fillId="0" borderId="6" xfId="2" applyNumberFormat="1" applyFont="1" applyBorder="1"/>
    <xf numFmtId="49" fontId="9" fillId="7" borderId="8" xfId="2" applyNumberFormat="1" applyFont="1" applyFill="1" applyBorder="1" applyAlignment="1" applyProtection="1">
      <alignment horizontal="center"/>
      <protection locked="0"/>
    </xf>
    <xf numFmtId="49" fontId="6" fillId="0" borderId="18" xfId="2" applyNumberFormat="1" applyFont="1" applyBorder="1" applyAlignment="1">
      <alignment horizontal="center" vertical="center"/>
    </xf>
    <xf numFmtId="165" fontId="11" fillId="5" borderId="20" xfId="2" applyNumberFormat="1" applyFont="1" applyFill="1" applyBorder="1" applyAlignment="1">
      <alignment horizontal="center"/>
    </xf>
    <xf numFmtId="49" fontId="6" fillId="0" borderId="21" xfId="2" applyNumberFormat="1" applyFont="1" applyBorder="1" applyAlignment="1">
      <alignment vertical="center"/>
    </xf>
    <xf numFmtId="165" fontId="14" fillId="0" borderId="0" xfId="2" applyNumberFormat="1" applyFont="1" applyAlignment="1" applyProtection="1">
      <alignment horizontal="center"/>
      <protection locked="0" hidden="1"/>
    </xf>
    <xf numFmtId="49" fontId="9" fillId="0" borderId="0" xfId="2" applyNumberFormat="1" applyFont="1"/>
    <xf numFmtId="49" fontId="9" fillId="0" borderId="23" xfId="2" applyNumberFormat="1" applyFont="1" applyBorder="1"/>
    <xf numFmtId="49" fontId="15" fillId="0" borderId="1" xfId="2" applyNumberFormat="1" applyFont="1" applyBorder="1"/>
    <xf numFmtId="49" fontId="15" fillId="0" borderId="5" xfId="2" applyNumberFormat="1" applyFont="1" applyBorder="1"/>
    <xf numFmtId="49" fontId="8" fillId="0" borderId="5" xfId="2" applyNumberFormat="1" applyFont="1" applyBorder="1"/>
    <xf numFmtId="164" fontId="5" fillId="0" borderId="0" xfId="2" applyFont="1" applyAlignment="1" applyProtection="1">
      <alignment horizontal="left"/>
      <protection hidden="1"/>
    </xf>
    <xf numFmtId="49" fontId="6" fillId="0" borderId="0" xfId="2" applyNumberFormat="1" applyFont="1" applyAlignment="1" applyProtection="1">
      <alignment horizontal="left"/>
      <protection hidden="1"/>
    </xf>
    <xf numFmtId="165" fontId="6" fillId="0" borderId="0" xfId="2" applyNumberFormat="1" applyFont="1" applyAlignment="1">
      <alignment horizontal="center"/>
    </xf>
    <xf numFmtId="165" fontId="11" fillId="5" borderId="8" xfId="2" applyNumberFormat="1" applyFont="1" applyFill="1" applyBorder="1" applyAlignment="1">
      <alignment horizontal="center"/>
    </xf>
    <xf numFmtId="165" fontId="5" fillId="0" borderId="0" xfId="2" applyNumberFormat="1" applyFont="1" applyAlignment="1" applyProtection="1">
      <alignment horizontal="left"/>
      <protection hidden="1"/>
    </xf>
    <xf numFmtId="165" fontId="14" fillId="0" borderId="0" xfId="2" applyNumberFormat="1" applyFont="1" applyAlignment="1" applyProtection="1">
      <alignment horizontal="left"/>
      <protection hidden="1"/>
    </xf>
    <xf numFmtId="165" fontId="5" fillId="8" borderId="0" xfId="2" applyNumberFormat="1" applyFont="1" applyFill="1" applyAlignment="1" applyProtection="1">
      <alignment horizontal="center"/>
      <protection hidden="1"/>
    </xf>
    <xf numFmtId="49" fontId="6" fillId="9" borderId="0" xfId="2" applyNumberFormat="1" applyFont="1" applyFill="1" applyAlignment="1">
      <alignment horizontal="center"/>
    </xf>
    <xf numFmtId="165" fontId="13" fillId="0" borderId="0" xfId="2" applyNumberFormat="1" applyFont="1" applyAlignment="1" applyProtection="1">
      <alignment horizontal="left"/>
      <protection hidden="1"/>
    </xf>
    <xf numFmtId="165" fontId="5" fillId="0" borderId="0" xfId="2" applyNumberFormat="1" applyFont="1" applyAlignment="1" applyProtection="1">
      <alignment horizontal="center" wrapText="1"/>
      <protection hidden="1"/>
    </xf>
    <xf numFmtId="165" fontId="5" fillId="0" borderId="0" xfId="2" applyNumberFormat="1" applyFont="1" applyAlignment="1" applyProtection="1">
      <alignment horizontal="left" wrapText="1"/>
      <protection hidden="1"/>
    </xf>
    <xf numFmtId="165" fontId="6" fillId="0" borderId="0" xfId="2" applyNumberFormat="1" applyFont="1" applyAlignment="1" applyProtection="1">
      <alignment horizontal="left" wrapText="1"/>
      <protection hidden="1"/>
    </xf>
    <xf numFmtId="49" fontId="6" fillId="0" borderId="0" xfId="2" applyNumberFormat="1" applyFont="1" applyAlignment="1" applyProtection="1">
      <alignment horizontal="center" wrapText="1"/>
      <protection hidden="1"/>
    </xf>
    <xf numFmtId="49" fontId="6" fillId="0" borderId="0" xfId="2" applyNumberFormat="1" applyFont="1" applyAlignment="1">
      <alignment horizontal="center" wrapText="1"/>
    </xf>
    <xf numFmtId="165" fontId="16" fillId="0" borderId="0" xfId="2" applyNumberFormat="1" applyFont="1" applyAlignment="1" applyProtection="1">
      <alignment horizontal="left" wrapText="1"/>
      <protection hidden="1"/>
    </xf>
    <xf numFmtId="165" fontId="11" fillId="4" borderId="8" xfId="2" applyNumberFormat="1" applyFont="1" applyFill="1" applyBorder="1" applyAlignment="1">
      <alignment horizontal="center"/>
    </xf>
    <xf numFmtId="165" fontId="11" fillId="5" borderId="27" xfId="2" applyNumberFormat="1" applyFont="1" applyFill="1" applyBorder="1" applyAlignment="1">
      <alignment horizontal="center"/>
    </xf>
    <xf numFmtId="164" fontId="9" fillId="0" borderId="12" xfId="2" applyFont="1" applyBorder="1" applyAlignment="1">
      <alignment horizontal="center"/>
    </xf>
    <xf numFmtId="49" fontId="6" fillId="0" borderId="15" xfId="2" applyNumberFormat="1" applyFont="1" applyBorder="1" applyAlignment="1">
      <alignment horizontal="center" vertical="center" wrapText="1"/>
    </xf>
    <xf numFmtId="165" fontId="11" fillId="6" borderId="15" xfId="2" applyNumberFormat="1" applyFont="1" applyFill="1" applyBorder="1" applyAlignment="1">
      <alignment horizontal="center"/>
    </xf>
    <xf numFmtId="49" fontId="13" fillId="3" borderId="3" xfId="2" applyNumberFormat="1" applyFont="1" applyFill="1" applyBorder="1" applyAlignment="1">
      <alignment horizontal="center"/>
    </xf>
    <xf numFmtId="165" fontId="5" fillId="0" borderId="15" xfId="2" applyNumberFormat="1" applyFont="1" applyBorder="1" applyAlignment="1" applyProtection="1">
      <alignment horizontal="center"/>
      <protection hidden="1"/>
    </xf>
    <xf numFmtId="49" fontId="6" fillId="0" borderId="15" xfId="2" applyNumberFormat="1" applyFont="1" applyBorder="1" applyAlignment="1">
      <alignment horizontal="center" vertical="center"/>
    </xf>
    <xf numFmtId="49" fontId="9" fillId="4" borderId="29" xfId="2" applyNumberFormat="1" applyFont="1" applyFill="1" applyBorder="1" applyAlignment="1">
      <alignment horizontal="center"/>
    </xf>
    <xf numFmtId="49" fontId="8" fillId="0" borderId="2" xfId="2" applyNumberFormat="1" applyFont="1" applyBorder="1"/>
    <xf numFmtId="49" fontId="6" fillId="0" borderId="15" xfId="2" applyNumberFormat="1" applyFont="1" applyBorder="1"/>
    <xf numFmtId="49" fontId="20" fillId="0" borderId="1" xfId="2" applyNumberFormat="1" applyFont="1" applyBorder="1"/>
    <xf numFmtId="165" fontId="21" fillId="0" borderId="0" xfId="2" applyNumberFormat="1" applyFont="1" applyAlignment="1" applyProtection="1">
      <alignment horizontal="left"/>
      <protection hidden="1"/>
    </xf>
    <xf numFmtId="165" fontId="22" fillId="0" borderId="0" xfId="2" applyNumberFormat="1" applyFont="1" applyAlignment="1" applyProtection="1">
      <alignment horizontal="left"/>
      <protection hidden="1"/>
    </xf>
    <xf numFmtId="49" fontId="15" fillId="0" borderId="0" xfId="2" applyNumberFormat="1" applyFont="1" applyAlignment="1" applyProtection="1">
      <alignment horizontal="center"/>
      <protection hidden="1"/>
    </xf>
    <xf numFmtId="49" fontId="15" fillId="0" borderId="0" xfId="2" applyNumberFormat="1" applyFont="1" applyAlignment="1">
      <alignment horizontal="center"/>
    </xf>
    <xf numFmtId="165" fontId="5" fillId="10" borderId="15" xfId="2" applyNumberFormat="1" applyFont="1" applyFill="1" applyBorder="1" applyAlignment="1" applyProtection="1">
      <alignment horizontal="center"/>
      <protection locked="0" hidden="1"/>
    </xf>
    <xf numFmtId="49" fontId="5" fillId="10" borderId="15" xfId="2" applyNumberFormat="1" applyFont="1" applyFill="1" applyBorder="1" applyAlignment="1" applyProtection="1">
      <alignment horizontal="center"/>
      <protection locked="0" hidden="1"/>
    </xf>
    <xf numFmtId="165" fontId="5" fillId="10" borderId="30" xfId="2" applyNumberFormat="1" applyFont="1" applyFill="1" applyBorder="1" applyProtection="1">
      <protection locked="0" hidden="1"/>
    </xf>
    <xf numFmtId="49" fontId="6" fillId="10" borderId="15" xfId="2" applyNumberFormat="1" applyFont="1" applyFill="1" applyBorder="1" applyAlignment="1" applyProtection="1">
      <alignment horizontal="center"/>
      <protection hidden="1"/>
    </xf>
    <xf numFmtId="49" fontId="11" fillId="10" borderId="11" xfId="2" applyNumberFormat="1" applyFont="1" applyFill="1" applyBorder="1" applyAlignment="1">
      <alignment horizontal="center"/>
    </xf>
    <xf numFmtId="165" fontId="14" fillId="0" borderId="2" xfId="2" applyNumberFormat="1" applyFont="1" applyBorder="1" applyAlignment="1" applyProtection="1">
      <alignment horizontal="right"/>
      <protection locked="0" hidden="1"/>
    </xf>
    <xf numFmtId="49" fontId="15" fillId="0" borderId="15" xfId="2" applyNumberFormat="1" applyFont="1" applyBorder="1" applyAlignment="1">
      <alignment horizontal="center"/>
    </xf>
    <xf numFmtId="49" fontId="15" fillId="0" borderId="9" xfId="2" applyNumberFormat="1" applyFont="1" applyBorder="1" applyAlignment="1">
      <alignment horizontal="center"/>
    </xf>
    <xf numFmtId="49" fontId="15" fillId="0" borderId="10" xfId="2" applyNumberFormat="1" applyFont="1" applyBorder="1" applyAlignment="1">
      <alignment horizontal="center"/>
    </xf>
    <xf numFmtId="49" fontId="15" fillId="0" borderId="11" xfId="2" applyNumberFormat="1" applyFont="1" applyBorder="1" applyAlignment="1">
      <alignment horizontal="center"/>
    </xf>
    <xf numFmtId="49" fontId="15" fillId="0" borderId="12" xfId="2" applyNumberFormat="1" applyFont="1" applyBorder="1" applyAlignment="1">
      <alignment horizontal="center"/>
    </xf>
    <xf numFmtId="49" fontId="10" fillId="0" borderId="0" xfId="2" applyNumberFormat="1" applyFont="1" applyAlignment="1">
      <alignment horizontal="left"/>
    </xf>
    <xf numFmtId="49" fontId="15" fillId="0" borderId="14" xfId="2" applyNumberFormat="1" applyFont="1" applyBorder="1" applyAlignment="1">
      <alignment horizontal="center"/>
    </xf>
    <xf numFmtId="49" fontId="9" fillId="2" borderId="15" xfId="2" applyNumberFormat="1" applyFont="1" applyFill="1" applyBorder="1" applyAlignment="1" applyProtection="1">
      <alignment horizontal="left"/>
      <protection locked="0"/>
    </xf>
    <xf numFmtId="49" fontId="9" fillId="2" borderId="4" xfId="2" applyNumberFormat="1" applyFont="1" applyFill="1" applyBorder="1" applyAlignment="1" applyProtection="1">
      <alignment horizontal="center"/>
      <protection locked="0"/>
    </xf>
    <xf numFmtId="49" fontId="9" fillId="2" borderId="17" xfId="2" applyNumberFormat="1" applyFont="1" applyFill="1" applyBorder="1" applyAlignment="1" applyProtection="1">
      <alignment horizontal="center"/>
      <protection locked="0"/>
    </xf>
    <xf numFmtId="49" fontId="6" fillId="0" borderId="10" xfId="2" applyNumberFormat="1" applyFont="1" applyBorder="1" applyAlignment="1">
      <alignment horizontal="center"/>
    </xf>
    <xf numFmtId="49" fontId="6" fillId="0" borderId="9" xfId="2" applyNumberFormat="1" applyFont="1" applyBorder="1" applyAlignment="1">
      <alignment horizontal="center"/>
    </xf>
    <xf numFmtId="49" fontId="9" fillId="2" borderId="26" xfId="2" applyNumberFormat="1" applyFont="1" applyFill="1" applyBorder="1" applyAlignment="1" applyProtection="1">
      <alignment horizontal="center"/>
      <protection locked="0"/>
    </xf>
    <xf numFmtId="49" fontId="9" fillId="2" borderId="24" xfId="2" applyNumberFormat="1" applyFont="1" applyFill="1" applyBorder="1" applyAlignment="1" applyProtection="1">
      <alignment horizontal="center"/>
      <protection locked="0"/>
    </xf>
    <xf numFmtId="49" fontId="9" fillId="2" borderId="25" xfId="2" applyNumberFormat="1" applyFont="1" applyFill="1" applyBorder="1" applyAlignment="1" applyProtection="1">
      <alignment horizontal="center"/>
      <protection locked="0"/>
    </xf>
    <xf numFmtId="49" fontId="11" fillId="0" borderId="6" xfId="2" applyNumberFormat="1" applyFont="1" applyBorder="1" applyAlignment="1">
      <alignment horizontal="center"/>
    </xf>
    <xf numFmtId="49" fontId="11" fillId="0" borderId="7" xfId="2" applyNumberFormat="1" applyFont="1" applyBorder="1" applyAlignment="1">
      <alignment horizontal="center"/>
    </xf>
    <xf numFmtId="49" fontId="11" fillId="0" borderId="15" xfId="2" applyNumberFormat="1" applyFont="1" applyBorder="1" applyAlignment="1">
      <alignment horizontal="center"/>
    </xf>
    <xf numFmtId="49" fontId="6" fillId="0" borderId="3" xfId="2" applyNumberFormat="1" applyFont="1" applyBorder="1" applyAlignment="1">
      <alignment horizontal="center"/>
    </xf>
    <xf numFmtId="49" fontId="6" fillId="0" borderId="15" xfId="2" applyNumberFormat="1" applyFont="1" applyBorder="1" applyAlignment="1">
      <alignment horizontal="center"/>
    </xf>
    <xf numFmtId="49" fontId="6" fillId="0" borderId="6" xfId="2" applyNumberFormat="1" applyFont="1" applyBorder="1" applyAlignment="1">
      <alignment horizontal="center"/>
    </xf>
    <xf numFmtId="49" fontId="6" fillId="0" borderId="7" xfId="2" applyNumberFormat="1" applyFont="1" applyBorder="1" applyAlignment="1">
      <alignment horizontal="center"/>
    </xf>
    <xf numFmtId="49" fontId="6" fillId="0" borderId="5" xfId="2" applyNumberFormat="1" applyFont="1" applyBorder="1" applyAlignment="1">
      <alignment horizontal="center" vertical="center"/>
    </xf>
    <xf numFmtId="49" fontId="11" fillId="0" borderId="5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/>
    </xf>
    <xf numFmtId="49" fontId="11" fillId="0" borderId="1" xfId="2" applyNumberFormat="1" applyFont="1" applyBorder="1" applyAlignment="1">
      <alignment horizontal="center"/>
    </xf>
    <xf numFmtId="49" fontId="11" fillId="0" borderId="11" xfId="2" applyNumberFormat="1" applyFont="1" applyBorder="1" applyAlignment="1">
      <alignment horizontal="center"/>
    </xf>
    <xf numFmtId="49" fontId="6" fillId="3" borderId="17" xfId="2" applyNumberFormat="1" applyFont="1" applyFill="1" applyBorder="1" applyAlignment="1">
      <alignment horizontal="center"/>
    </xf>
    <xf numFmtId="49" fontId="6" fillId="0" borderId="22" xfId="2" applyNumberFormat="1" applyFont="1" applyBorder="1" applyAlignment="1">
      <alignment horizontal="center"/>
    </xf>
    <xf numFmtId="49" fontId="6" fillId="0" borderId="19" xfId="2" applyNumberFormat="1" applyFont="1" applyBorder="1" applyAlignment="1">
      <alignment horizontal="center"/>
    </xf>
    <xf numFmtId="49" fontId="6" fillId="0" borderId="28" xfId="2" applyNumberFormat="1" applyFont="1" applyBorder="1" applyAlignment="1">
      <alignment horizontal="center"/>
    </xf>
    <xf numFmtId="49" fontId="6" fillId="0" borderId="13" xfId="2" applyNumberFormat="1" applyFont="1" applyBorder="1" applyAlignment="1">
      <alignment horizontal="center" vertical="center" wrapText="1"/>
    </xf>
    <xf numFmtId="49" fontId="6" fillId="0" borderId="22" xfId="2" applyNumberFormat="1" applyFont="1" applyBorder="1" applyAlignment="1">
      <alignment horizontal="center" vertical="center" wrapText="1"/>
    </xf>
    <xf numFmtId="49" fontId="11" fillId="0" borderId="5" xfId="2" applyNumberFormat="1" applyFont="1" applyBorder="1" applyAlignment="1">
      <alignment horizontal="center"/>
    </xf>
    <xf numFmtId="49" fontId="11" fillId="0" borderId="1" xfId="2" applyNumberFormat="1" applyFont="1" applyBorder="1" applyAlignment="1">
      <alignment horizontal="center" vertical="center"/>
    </xf>
    <xf numFmtId="49" fontId="6" fillId="11" borderId="0" xfId="2" applyNumberFormat="1" applyFont="1" applyFill="1" applyAlignment="1">
      <alignment horizontal="center"/>
    </xf>
    <xf numFmtId="164" fontId="12" fillId="11" borderId="0" xfId="2" applyFont="1" applyFill="1" applyAlignment="1">
      <alignment horizontal="left"/>
    </xf>
    <xf numFmtId="165" fontId="14" fillId="11" borderId="0" xfId="2" applyNumberFormat="1" applyFont="1" applyFill="1" applyAlignment="1" applyProtection="1">
      <alignment horizontal="left"/>
      <protection hidden="1"/>
    </xf>
    <xf numFmtId="165" fontId="5" fillId="11" borderId="0" xfId="2" applyNumberFormat="1" applyFont="1" applyFill="1" applyAlignment="1" applyProtection="1">
      <alignment horizontal="left"/>
      <protection hidden="1"/>
    </xf>
    <xf numFmtId="165" fontId="6" fillId="11" borderId="0" xfId="2" applyNumberFormat="1" applyFont="1" applyFill="1" applyAlignment="1" applyProtection="1">
      <alignment horizontal="left"/>
      <protection hidden="1"/>
    </xf>
  </cellXfs>
  <cellStyles count="7">
    <cellStyle name="ConditionalStyle_1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Result" xfId="5" xr:uid="{00000000-0005-0000-0000-000004000000}"/>
    <cellStyle name="Result2" xfId="6" xr:uid="{00000000-0005-0000-0000-000005000000}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2</xdr:col>
      <xdr:colOff>351732</xdr:colOff>
      <xdr:row>2</xdr:row>
      <xdr:rowOff>46759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7625"/>
          <a:ext cx="2094807" cy="561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E55"/>
  <sheetViews>
    <sheetView tabSelected="1" topLeftCell="A24" workbookViewId="0">
      <selection activeCell="I51" sqref="I51"/>
    </sheetView>
  </sheetViews>
  <sheetFormatPr baseColWidth="10" defaultColWidth="8.875" defaultRowHeight="14.25"/>
  <cols>
    <col min="1" max="1" width="17.625" style="1" customWidth="1"/>
    <col min="2" max="2" width="5.625" style="1" customWidth="1"/>
    <col min="3" max="3" width="5" style="1" customWidth="1"/>
    <col min="4" max="4" width="10.625" style="1" customWidth="1"/>
    <col min="5" max="5" width="9.375" style="1" customWidth="1"/>
    <col min="6" max="6" width="3.625" style="1" customWidth="1"/>
    <col min="7" max="7" width="16" style="1" bestFit="1" customWidth="1"/>
    <col min="8" max="8" width="3.375" style="1" customWidth="1"/>
    <col min="9" max="9" width="6.625" style="1" customWidth="1"/>
    <col min="10" max="10" width="3.625" style="1" customWidth="1"/>
    <col min="11" max="11" width="10.625" style="1" customWidth="1"/>
    <col min="12" max="12" width="3.5" style="1" customWidth="1"/>
    <col min="13" max="13" width="4.375" style="1" customWidth="1"/>
    <col min="14" max="15" width="10.625" style="2" hidden="1" customWidth="1"/>
    <col min="16" max="16" width="11.375" style="2" hidden="1" customWidth="1"/>
    <col min="17" max="17" width="10.625" style="2" hidden="1" customWidth="1"/>
    <col min="18" max="18" width="0.5" style="2" customWidth="1"/>
    <col min="19" max="19" width="10.625" style="3" customWidth="1"/>
    <col min="20" max="20" width="3.625" style="3" customWidth="1"/>
    <col min="21" max="24" width="10.625" style="3" customWidth="1"/>
    <col min="25" max="25" width="10.625" style="4" customWidth="1"/>
    <col min="26" max="32" width="10.625" style="5" customWidth="1"/>
    <col min="33" max="1019" width="10.625" style="1" customWidth="1"/>
  </cols>
  <sheetData>
    <row r="2" spans="1:32" ht="30" customHeight="1">
      <c r="B2" s="6"/>
      <c r="C2" s="6"/>
      <c r="D2" s="6"/>
      <c r="E2" s="6"/>
      <c r="F2" s="6"/>
      <c r="G2" s="6"/>
      <c r="H2" s="6"/>
      <c r="I2" s="6"/>
      <c r="J2" s="6"/>
      <c r="K2" s="6" t="s">
        <v>105</v>
      </c>
      <c r="L2" s="6"/>
      <c r="M2" s="6"/>
      <c r="P2" s="7" t="b">
        <f>FALSE()</f>
        <v>0</v>
      </c>
    </row>
    <row r="3" spans="1:32" ht="13.5" customHeight="1"/>
    <row r="4" spans="1:32" ht="20.25">
      <c r="A4" s="107" t="s">
        <v>2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P4" s="8"/>
      <c r="Q4" s="9"/>
    </row>
    <row r="5" spans="1:32" ht="19.5" customHeight="1">
      <c r="K5" s="67" t="s">
        <v>107</v>
      </c>
      <c r="P5" s="8"/>
    </row>
    <row r="6" spans="1:32" ht="24" customHeight="1">
      <c r="A6" s="117" t="s">
        <v>3</v>
      </c>
      <c r="B6" s="118"/>
      <c r="C6" s="118"/>
      <c r="D6" s="118"/>
      <c r="E6" s="119" t="s">
        <v>4</v>
      </c>
      <c r="F6" s="119"/>
      <c r="G6" s="119"/>
      <c r="H6" s="119"/>
      <c r="I6" s="119"/>
      <c r="J6" s="119"/>
      <c r="K6" s="119"/>
      <c r="L6" s="119"/>
      <c r="M6" s="119"/>
      <c r="O6" s="9" t="s">
        <v>5</v>
      </c>
      <c r="P6" s="9" t="s">
        <v>5</v>
      </c>
      <c r="Q6" s="2" t="s">
        <v>6</v>
      </c>
      <c r="R6" s="10">
        <f>COUNTIF($D7:$D11,"Deutsch")</f>
        <v>0</v>
      </c>
    </row>
    <row r="7" spans="1:32" ht="24" customHeight="1">
      <c r="A7" s="105" t="s">
        <v>7</v>
      </c>
      <c r="B7" s="108"/>
      <c r="C7" s="102"/>
      <c r="D7" s="102"/>
      <c r="E7" s="109" t="s">
        <v>82</v>
      </c>
      <c r="F7" s="109"/>
      <c r="G7" s="109"/>
      <c r="H7" s="109"/>
      <c r="I7" s="109"/>
      <c r="J7" s="109"/>
      <c r="K7" s="109"/>
      <c r="L7" s="109"/>
      <c r="M7" s="109"/>
      <c r="O7" s="9" t="s">
        <v>8</v>
      </c>
      <c r="P7" s="9" t="s">
        <v>8</v>
      </c>
      <c r="Q7" s="2" t="s">
        <v>9</v>
      </c>
      <c r="R7" s="10">
        <f>COUNTIF($D7:$D11,"Mathematik")</f>
        <v>0</v>
      </c>
    </row>
    <row r="8" spans="1:32" ht="24" customHeight="1">
      <c r="A8" s="105" t="s">
        <v>10</v>
      </c>
      <c r="B8" s="106"/>
      <c r="C8" s="103"/>
      <c r="D8" s="104"/>
      <c r="E8" s="46" t="s">
        <v>12</v>
      </c>
      <c r="F8" s="110"/>
      <c r="G8" s="110"/>
      <c r="I8" s="90"/>
      <c r="J8" s="112" t="s">
        <v>14</v>
      </c>
      <c r="K8" s="113"/>
      <c r="L8" s="111"/>
      <c r="M8" s="111"/>
      <c r="O8" s="11" t="s">
        <v>15</v>
      </c>
      <c r="P8" s="11" t="s">
        <v>15</v>
      </c>
      <c r="Q8" s="2" t="s">
        <v>16</v>
      </c>
      <c r="R8" s="10">
        <f>COUNTIF($D7:$D9,"Deutsch")</f>
        <v>0</v>
      </c>
    </row>
    <row r="9" spans="1:32" ht="24" customHeight="1">
      <c r="A9" s="105" t="s">
        <v>17</v>
      </c>
      <c r="B9" s="106"/>
      <c r="C9" s="105"/>
      <c r="D9" s="106"/>
      <c r="E9" s="91" t="s">
        <v>72</v>
      </c>
      <c r="F9" s="91"/>
      <c r="G9" s="91"/>
      <c r="H9" s="64"/>
      <c r="I9" s="89"/>
      <c r="J9" s="114"/>
      <c r="K9" s="115"/>
      <c r="L9" s="115"/>
      <c r="M9" s="116"/>
      <c r="O9" s="11" t="s">
        <v>18</v>
      </c>
      <c r="P9" s="11" t="s">
        <v>18</v>
      </c>
      <c r="Q9" s="2" t="s">
        <v>19</v>
      </c>
      <c r="R9" s="10">
        <f>COUNTIF($D7:$D9,"Mathematik")</f>
        <v>0</v>
      </c>
    </row>
    <row r="10" spans="1:32" ht="24" customHeight="1">
      <c r="A10" s="62" t="s">
        <v>20</v>
      </c>
      <c r="B10" s="62"/>
      <c r="C10" s="105"/>
      <c r="D10" s="106"/>
      <c r="E10" s="122" t="s">
        <v>21</v>
      </c>
      <c r="F10" s="123"/>
      <c r="G10" s="123"/>
      <c r="H10" s="121"/>
      <c r="I10" s="121"/>
      <c r="J10" s="121"/>
      <c r="K10" s="121"/>
      <c r="L10" s="121"/>
      <c r="M10" s="121"/>
      <c r="O10" s="11" t="s">
        <v>22</v>
      </c>
      <c r="P10" s="11" t="s">
        <v>22</v>
      </c>
      <c r="Q10" s="2" t="s">
        <v>23</v>
      </c>
      <c r="R10" s="10">
        <f>SUM(COUNTIF($D7:$D9,"Englisch"),COUNTIF($D7:$D9,"Französisch"),COUNTIF($D7:$D9,"Spanisch"),COUNTIF($D7:$D9,"Latein"))</f>
        <v>0</v>
      </c>
      <c r="T10" s="65"/>
    </row>
    <row r="11" spans="1:32" ht="24" customHeight="1">
      <c r="A11" s="63" t="s">
        <v>24</v>
      </c>
      <c r="B11" s="63"/>
      <c r="C11" s="105"/>
      <c r="D11" s="106"/>
      <c r="E11" s="113" t="s">
        <v>25</v>
      </c>
      <c r="F11" s="120"/>
      <c r="G11" s="120"/>
      <c r="H11" s="121"/>
      <c r="I11" s="121"/>
      <c r="J11" s="121"/>
      <c r="K11" s="121"/>
      <c r="L11" s="121"/>
      <c r="M11" s="121"/>
      <c r="N11" s="2" t="s">
        <v>0</v>
      </c>
      <c r="O11" s="11" t="s">
        <v>13</v>
      </c>
      <c r="P11" s="11" t="s">
        <v>13</v>
      </c>
      <c r="Q11" s="2" t="s">
        <v>26</v>
      </c>
      <c r="R11" s="10">
        <f>SUM(COUNTIF($D7:$D9,"Biologie"),COUNTIF($D7:$D9,"Chemie"),COUNTIF($D7:$D9,"Physik"))</f>
        <v>0</v>
      </c>
      <c r="T11" s="66"/>
    </row>
    <row r="12" spans="1:32" ht="24" customHeight="1" thickBot="1">
      <c r="A12" s="13"/>
      <c r="B12" s="14"/>
      <c r="C12" s="15"/>
      <c r="D12" s="15" t="s">
        <v>68</v>
      </c>
      <c r="E12" s="15"/>
      <c r="F12" s="16"/>
      <c r="G12" s="15"/>
      <c r="I12" s="60"/>
      <c r="J12" s="60"/>
      <c r="K12" s="60"/>
      <c r="M12" s="61"/>
      <c r="N12" s="2" t="s">
        <v>1</v>
      </c>
      <c r="O12" s="11" t="s">
        <v>27</v>
      </c>
      <c r="P12" s="11" t="s">
        <v>27</v>
      </c>
      <c r="R12" s="11"/>
      <c r="T12" s="66"/>
    </row>
    <row r="13" spans="1:32" s="25" customFormat="1" ht="24" customHeight="1" thickBot="1">
      <c r="A13" s="17"/>
      <c r="B13" s="18"/>
      <c r="C13" s="19"/>
      <c r="D13" s="19" t="s">
        <v>28</v>
      </c>
      <c r="E13" s="19"/>
      <c r="F13" s="20"/>
      <c r="G13" s="19"/>
      <c r="I13" s="19"/>
      <c r="J13" s="19"/>
      <c r="K13" s="19"/>
      <c r="L13" s="21"/>
      <c r="M13" s="48"/>
      <c r="N13" s="7"/>
      <c r="O13" s="22" t="s">
        <v>29</v>
      </c>
      <c r="P13" s="22" t="s">
        <v>29</v>
      </c>
      <c r="Q13" s="7"/>
      <c r="R13" s="11"/>
      <c r="S13" s="23"/>
      <c r="T13" s="66"/>
      <c r="U13" s="23"/>
      <c r="V13" s="23"/>
      <c r="W13" s="23"/>
      <c r="X13" s="23"/>
      <c r="Y13" s="24"/>
      <c r="Z13" s="24"/>
      <c r="AA13" s="24"/>
      <c r="AB13" s="24"/>
      <c r="AC13" s="24"/>
      <c r="AD13" s="24"/>
      <c r="AE13" s="24"/>
      <c r="AF13" s="24"/>
    </row>
    <row r="14" spans="1:32" s="31" customFormat="1" ht="18" customHeight="1">
      <c r="A14" s="32">
        <v>1</v>
      </c>
      <c r="B14" s="128" t="s">
        <v>30</v>
      </c>
      <c r="C14" s="128"/>
      <c r="D14" s="32">
        <v>3</v>
      </c>
      <c r="E14" s="32" t="s">
        <v>31</v>
      </c>
      <c r="F14" s="32" t="s">
        <v>32</v>
      </c>
      <c r="G14" s="11"/>
      <c r="H14" s="27"/>
      <c r="I14" s="11"/>
      <c r="J14" s="10"/>
      <c r="K14" s="2"/>
      <c r="L14" s="28"/>
      <c r="M14" s="28"/>
      <c r="N14" s="28"/>
      <c r="O14" s="28"/>
      <c r="P14" s="29"/>
      <c r="Q14" s="30"/>
      <c r="R14" s="30"/>
      <c r="S14" s="30"/>
      <c r="T14" s="66"/>
      <c r="U14" s="30"/>
      <c r="V14" s="30"/>
      <c r="W14" s="30"/>
    </row>
    <row r="15" spans="1:32" s="31" customFormat="1" ht="18" customHeight="1">
      <c r="A15" s="124" t="s">
        <v>33</v>
      </c>
      <c r="B15" s="125" t="s">
        <v>34</v>
      </c>
      <c r="C15" s="125"/>
      <c r="D15" s="126" t="s">
        <v>81</v>
      </c>
      <c r="E15" s="127" t="s">
        <v>85</v>
      </c>
      <c r="F15" s="47" t="s">
        <v>70</v>
      </c>
      <c r="G15" s="11"/>
      <c r="H15" s="11"/>
      <c r="I15" s="11"/>
      <c r="J15" s="10"/>
      <c r="K15" s="2"/>
      <c r="L15" s="28"/>
      <c r="M15" s="28"/>
      <c r="N15" s="28"/>
      <c r="O15" s="28"/>
      <c r="P15" s="29"/>
      <c r="Q15" s="30"/>
      <c r="R15" s="30"/>
      <c r="S15" s="30"/>
      <c r="T15" s="66"/>
      <c r="U15" s="30"/>
      <c r="V15" s="30"/>
      <c r="W15" s="30"/>
    </row>
    <row r="16" spans="1:32" s="31" customFormat="1" ht="18" customHeight="1">
      <c r="A16" s="124"/>
      <c r="B16" s="125"/>
      <c r="C16" s="125"/>
      <c r="D16" s="126"/>
      <c r="E16" s="127"/>
      <c r="F16" s="47" t="s">
        <v>71</v>
      </c>
      <c r="G16" s="10"/>
      <c r="H16" s="11"/>
      <c r="I16" s="11"/>
      <c r="J16" s="10"/>
      <c r="K16" s="2"/>
      <c r="L16" s="28"/>
      <c r="M16" s="28"/>
      <c r="N16" s="28"/>
      <c r="O16" s="28"/>
      <c r="P16" s="29"/>
      <c r="Q16" s="30"/>
      <c r="R16" s="30"/>
      <c r="S16" s="30"/>
      <c r="T16" s="66"/>
      <c r="U16" s="30"/>
      <c r="V16" s="30"/>
      <c r="W16" s="30"/>
    </row>
    <row r="17" spans="1:23" s="31" customFormat="1" ht="18" customHeight="1">
      <c r="A17" s="124"/>
      <c r="B17" s="125"/>
      <c r="C17" s="125"/>
      <c r="D17" s="126"/>
      <c r="E17" s="127"/>
      <c r="F17" s="47"/>
      <c r="G17" s="33"/>
      <c r="H17" s="11"/>
      <c r="I17" s="11"/>
      <c r="J17" s="10"/>
      <c r="K17" s="2"/>
      <c r="L17" s="28"/>
      <c r="M17" s="28"/>
      <c r="N17" s="28"/>
      <c r="O17" s="28"/>
      <c r="P17" s="29"/>
      <c r="Q17" s="30"/>
      <c r="R17" s="30"/>
      <c r="S17" s="30"/>
      <c r="U17" s="30"/>
      <c r="V17" s="30"/>
      <c r="W17" s="30"/>
    </row>
    <row r="18" spans="1:23" s="31" customFormat="1" ht="18" customHeight="1">
      <c r="A18" s="124"/>
      <c r="B18" s="125"/>
      <c r="C18" s="125"/>
      <c r="D18" s="126"/>
      <c r="E18" s="127"/>
      <c r="F18" s="47"/>
      <c r="G18" s="33"/>
      <c r="H18" s="11"/>
      <c r="I18" s="11"/>
      <c r="J18" s="10"/>
      <c r="K18" s="2"/>
      <c r="L18" s="28"/>
      <c r="M18" s="28"/>
      <c r="N18" s="28"/>
      <c r="O18" s="28"/>
      <c r="P18" s="29"/>
      <c r="Q18" s="30"/>
      <c r="R18" s="30"/>
      <c r="S18" s="30"/>
      <c r="U18" s="30"/>
      <c r="V18" s="30"/>
      <c r="W18" s="30"/>
    </row>
    <row r="19" spans="1:23" s="31" customFormat="1" ht="15.4" customHeight="1">
      <c r="A19" s="124"/>
      <c r="B19" s="125"/>
      <c r="C19" s="125"/>
      <c r="D19" s="126"/>
      <c r="E19" s="127"/>
      <c r="F19" s="47"/>
      <c r="G19" s="33"/>
      <c r="H19" s="11"/>
      <c r="I19" s="27"/>
      <c r="J19" s="33"/>
      <c r="K19" s="33"/>
      <c r="L19" s="28"/>
      <c r="M19" s="28"/>
      <c r="N19" s="28"/>
      <c r="O19" s="28"/>
      <c r="P19" s="29"/>
      <c r="Q19" s="30"/>
      <c r="R19" s="30"/>
      <c r="S19" s="30"/>
      <c r="U19" s="30"/>
      <c r="V19" s="30"/>
      <c r="W19" s="30"/>
    </row>
    <row r="20" spans="1:23" s="31" customFormat="1" ht="13.5" customHeight="1">
      <c r="A20" s="124"/>
      <c r="B20" s="125"/>
      <c r="C20" s="125"/>
      <c r="D20" s="126"/>
      <c r="E20" s="12" t="s">
        <v>36</v>
      </c>
      <c r="F20" s="34"/>
      <c r="G20" s="33"/>
      <c r="H20" s="11"/>
      <c r="I20" s="27"/>
      <c r="J20" s="33"/>
      <c r="K20" s="33"/>
      <c r="L20" s="28"/>
      <c r="M20" s="28"/>
      <c r="N20" s="28"/>
      <c r="O20" s="28"/>
      <c r="P20" s="29"/>
      <c r="Q20" s="30"/>
      <c r="R20" s="30"/>
      <c r="S20" s="30"/>
      <c r="T20" s="30"/>
      <c r="U20" s="30"/>
      <c r="V20" s="30"/>
      <c r="W20" s="30"/>
    </row>
    <row r="21" spans="1:23" s="31" customFormat="1" ht="18" customHeight="1">
      <c r="A21" s="127" t="s">
        <v>37</v>
      </c>
      <c r="B21" s="129" t="s">
        <v>38</v>
      </c>
      <c r="C21" s="129"/>
      <c r="D21" s="12" t="s">
        <v>39</v>
      </c>
      <c r="E21" s="35"/>
      <c r="F21" s="49"/>
      <c r="G21" s="10"/>
      <c r="H21" s="27"/>
      <c r="I21" s="27"/>
      <c r="J21" s="10"/>
      <c r="K21" s="10"/>
      <c r="L21" s="28"/>
      <c r="M21" s="28"/>
      <c r="N21" s="28"/>
      <c r="O21" s="28"/>
      <c r="P21" s="29"/>
      <c r="Q21" s="30"/>
      <c r="R21" s="30"/>
      <c r="S21" s="30"/>
      <c r="T21" s="30"/>
      <c r="U21" s="30"/>
      <c r="V21" s="30"/>
      <c r="W21" s="30"/>
    </row>
    <row r="22" spans="1:23" s="31" customFormat="1" ht="18" customHeight="1">
      <c r="A22" s="127"/>
      <c r="B22" s="130" t="s">
        <v>40</v>
      </c>
      <c r="C22" s="130"/>
      <c r="D22" s="127" t="s">
        <v>41</v>
      </c>
      <c r="E22" s="35"/>
      <c r="F22" s="49"/>
      <c r="G22" s="10"/>
      <c r="H22" s="27"/>
      <c r="J22" s="10"/>
      <c r="K22" s="10"/>
      <c r="L22" s="28"/>
      <c r="M22" s="28"/>
      <c r="N22" s="28"/>
      <c r="O22" s="28"/>
      <c r="P22" s="29"/>
      <c r="Q22" s="30"/>
      <c r="R22" s="30"/>
      <c r="S22" s="30"/>
      <c r="T22" s="30"/>
      <c r="U22" s="30"/>
      <c r="V22" s="30"/>
      <c r="W22" s="30"/>
    </row>
    <row r="23" spans="1:23" s="31" customFormat="1" ht="18" customHeight="1">
      <c r="A23" s="127"/>
      <c r="B23" s="129" t="s">
        <v>42</v>
      </c>
      <c r="C23" s="129"/>
      <c r="D23" s="127"/>
      <c r="E23" s="35"/>
      <c r="F23" s="49"/>
      <c r="G23" s="10"/>
      <c r="H23" s="27"/>
      <c r="I23" s="37"/>
      <c r="J23" s="10"/>
      <c r="K23" s="10"/>
      <c r="L23" s="28"/>
      <c r="M23" s="28"/>
      <c r="N23" s="28"/>
      <c r="O23" s="28"/>
      <c r="P23" s="29"/>
      <c r="Q23" s="30"/>
      <c r="R23" s="30"/>
      <c r="S23" s="30"/>
      <c r="T23" s="30"/>
      <c r="U23" s="30"/>
      <c r="V23" s="30"/>
      <c r="W23" s="30"/>
    </row>
    <row r="24" spans="1:23" s="31" customFormat="1" ht="18" customHeight="1">
      <c r="A24" s="127"/>
      <c r="B24" s="129" t="s">
        <v>43</v>
      </c>
      <c r="C24" s="129"/>
      <c r="D24" s="127"/>
      <c r="E24" s="35"/>
      <c r="F24" s="49"/>
      <c r="G24" s="10"/>
      <c r="H24" s="10"/>
      <c r="I24" s="10"/>
      <c r="J24" s="10"/>
      <c r="K24" s="10"/>
      <c r="L24" s="28"/>
      <c r="M24" s="28"/>
      <c r="N24" s="28"/>
      <c r="O24" s="28"/>
      <c r="P24" s="29"/>
      <c r="Q24" s="30"/>
      <c r="R24" s="30"/>
      <c r="S24" s="30"/>
      <c r="T24" s="30"/>
      <c r="U24" s="30"/>
      <c r="V24" s="30"/>
      <c r="W24" s="30"/>
    </row>
    <row r="25" spans="1:23" s="31" customFormat="1" ht="18" customHeight="1">
      <c r="A25" s="127"/>
      <c r="B25" s="129"/>
      <c r="C25" s="129"/>
      <c r="D25" s="127"/>
      <c r="E25" s="35" t="str">
        <f>IF($D$7="Spanisch","S",IF($D$8="Spanisch","S",IF($D$9="Spanisch","S",IF($D$10="Spanisch","M",IF($D$11="Spanisch","M","")))))</f>
        <v/>
      </c>
      <c r="F25" s="49"/>
      <c r="G25" s="10"/>
      <c r="H25" s="10"/>
      <c r="I25" s="10"/>
      <c r="J25" s="10"/>
      <c r="K25" s="10"/>
      <c r="L25" s="28"/>
      <c r="M25" s="28"/>
      <c r="N25" s="28"/>
      <c r="O25" s="28"/>
      <c r="P25" s="29"/>
      <c r="Q25" s="30"/>
      <c r="R25" s="30"/>
      <c r="S25" s="30"/>
      <c r="T25" s="30"/>
      <c r="U25" s="30"/>
      <c r="V25" s="30"/>
      <c r="W25" s="30"/>
    </row>
    <row r="26" spans="1:23" s="31" customFormat="1" ht="18" customHeight="1">
      <c r="A26" s="127"/>
      <c r="B26" s="129" t="s">
        <v>44</v>
      </c>
      <c r="C26" s="129"/>
      <c r="D26" s="127" t="s">
        <v>45</v>
      </c>
      <c r="E26" s="35" t="str">
        <f>IF($D$7="Bildende Kunst","S",IF($D$8="Bildende Kunst","S",IF($D$9="Bildende Kunst","S",IF($D$10="Bildende Kunst","M",IF($D$11="Bildende Kunst","M","")))))</f>
        <v/>
      </c>
      <c r="F26" s="49"/>
      <c r="G26" s="10"/>
      <c r="H26" s="10"/>
      <c r="I26" s="38"/>
      <c r="J26" s="10"/>
      <c r="K26" s="10"/>
      <c r="L26" s="28"/>
      <c r="M26" s="28"/>
      <c r="N26" s="28"/>
      <c r="O26" s="28"/>
      <c r="P26" s="29"/>
      <c r="Q26" s="30"/>
      <c r="R26" s="30"/>
      <c r="S26" s="30"/>
      <c r="T26" s="30"/>
      <c r="U26" s="30"/>
      <c r="V26" s="30"/>
      <c r="W26" s="30"/>
    </row>
    <row r="27" spans="1:23" s="31" customFormat="1" ht="18" customHeight="1">
      <c r="A27" s="127"/>
      <c r="B27" s="129" t="s">
        <v>46</v>
      </c>
      <c r="C27" s="129"/>
      <c r="D27" s="126"/>
      <c r="E27" s="35"/>
      <c r="F27" s="49"/>
      <c r="G27" s="39"/>
      <c r="H27" s="2"/>
      <c r="I27" s="28"/>
      <c r="J27" s="10"/>
      <c r="K27" s="10"/>
      <c r="L27" s="28"/>
      <c r="M27" s="28"/>
      <c r="N27" s="28"/>
      <c r="O27" s="28"/>
      <c r="P27" s="29"/>
      <c r="Q27" s="30"/>
      <c r="R27" s="30"/>
      <c r="S27" s="30"/>
      <c r="T27" s="30"/>
      <c r="U27" s="30"/>
      <c r="V27" s="30"/>
      <c r="W27" s="30"/>
    </row>
    <row r="28" spans="1:23" s="31" customFormat="1" ht="18" customHeight="1" thickBot="1">
      <c r="A28" s="135" t="s">
        <v>47</v>
      </c>
      <c r="B28" s="138" t="s">
        <v>48</v>
      </c>
      <c r="C28" s="40" t="s">
        <v>49</v>
      </c>
      <c r="D28" s="83" t="s">
        <v>39</v>
      </c>
      <c r="E28" s="82"/>
      <c r="F28" s="49"/>
      <c r="G28" s="39"/>
      <c r="H28" s="2"/>
      <c r="I28" s="28"/>
      <c r="J28" s="10"/>
      <c r="K28" s="10"/>
      <c r="L28" s="28"/>
      <c r="M28" s="28"/>
      <c r="N28" s="41"/>
      <c r="O28" s="28"/>
      <c r="P28" s="29"/>
      <c r="Q28" s="30"/>
      <c r="R28" s="30"/>
      <c r="S28" s="30"/>
      <c r="T28" s="30"/>
      <c r="U28" s="30"/>
      <c r="V28" s="30"/>
      <c r="W28" s="30"/>
    </row>
    <row r="29" spans="1:23" s="31" customFormat="1" ht="18" customHeight="1" thickBot="1">
      <c r="A29" s="135"/>
      <c r="B29" s="138"/>
      <c r="C29" s="36" t="s">
        <v>50</v>
      </c>
      <c r="D29" s="83" t="s">
        <v>96</v>
      </c>
      <c r="E29" s="82"/>
      <c r="F29" s="49"/>
      <c r="G29" s="101" t="s">
        <v>98</v>
      </c>
      <c r="H29" s="51"/>
      <c r="I29" s="28"/>
      <c r="J29" s="10"/>
      <c r="K29" s="96" t="s">
        <v>101</v>
      </c>
      <c r="L29" s="98"/>
      <c r="M29" s="28"/>
      <c r="N29" s="28"/>
      <c r="O29" s="28"/>
      <c r="P29" s="29"/>
      <c r="Q29" s="30"/>
      <c r="R29" s="30"/>
      <c r="S29" s="99" t="s">
        <v>99</v>
      </c>
      <c r="T29" s="98"/>
      <c r="U29" s="30"/>
      <c r="V29" s="30"/>
      <c r="W29" s="30"/>
    </row>
    <row r="30" spans="1:23" s="31" customFormat="1" ht="18" customHeight="1" thickBot="1">
      <c r="A30" s="135"/>
      <c r="B30" s="138"/>
      <c r="C30" s="36" t="s">
        <v>51</v>
      </c>
      <c r="D30" s="83" t="s">
        <v>97</v>
      </c>
      <c r="E30" s="82"/>
      <c r="F30" s="49"/>
      <c r="G30" s="101" t="s">
        <v>98</v>
      </c>
      <c r="H30" s="51"/>
      <c r="I30" s="42"/>
      <c r="J30" s="33"/>
      <c r="K30" s="97" t="s">
        <v>100</v>
      </c>
      <c r="L30" s="98"/>
      <c r="M30" s="41"/>
      <c r="N30" s="41"/>
      <c r="O30" s="28"/>
      <c r="P30" s="29"/>
      <c r="Q30" s="30"/>
      <c r="R30" s="30"/>
      <c r="S30" s="99" t="s">
        <v>102</v>
      </c>
      <c r="T30" s="98"/>
      <c r="U30" s="30"/>
      <c r="V30" s="30"/>
      <c r="W30" s="30"/>
    </row>
    <row r="31" spans="1:23" s="31" customFormat="1" ht="27" customHeight="1">
      <c r="A31" s="135"/>
      <c r="B31" s="138"/>
      <c r="C31" s="100" t="s">
        <v>52</v>
      </c>
      <c r="D31" s="43" t="s">
        <v>79</v>
      </c>
      <c r="E31" s="35" t="str">
        <f>IF($D$9="Wirtschaft","S","")</f>
        <v/>
      </c>
      <c r="F31" s="49"/>
      <c r="G31" s="10"/>
      <c r="H31" s="10"/>
      <c r="I31" s="38"/>
      <c r="J31" s="10"/>
      <c r="K31" s="10"/>
      <c r="L31" s="28"/>
      <c r="M31" s="28"/>
      <c r="N31" s="28"/>
      <c r="O31" s="28"/>
      <c r="P31" s="29"/>
      <c r="Q31" s="30"/>
      <c r="R31" s="30"/>
      <c r="S31" s="30"/>
      <c r="T31" s="30"/>
      <c r="U31" s="30"/>
      <c r="V31" s="30"/>
      <c r="W31" s="30"/>
    </row>
    <row r="32" spans="1:23" s="31" customFormat="1" ht="18" customHeight="1">
      <c r="A32" s="135"/>
      <c r="B32" s="129" t="s">
        <v>53</v>
      </c>
      <c r="C32" s="129"/>
      <c r="D32" s="126" t="s">
        <v>45</v>
      </c>
      <c r="E32" s="35" t="str">
        <f>IF($D$9="evang. Religion","S",IF($D$10="evang. Religion","M",IF($D$11="evang. Religion","M","")))</f>
        <v/>
      </c>
      <c r="F32" s="49"/>
      <c r="G32" s="10"/>
      <c r="H32" s="10"/>
      <c r="I32" s="38"/>
      <c r="J32" s="2"/>
      <c r="K32" s="2"/>
      <c r="L32" s="3"/>
      <c r="M32" s="3"/>
      <c r="N32" s="28"/>
      <c r="O32" s="28"/>
      <c r="P32" s="29"/>
      <c r="Q32" s="30"/>
      <c r="R32" s="30"/>
      <c r="S32" s="30"/>
      <c r="T32" s="30"/>
      <c r="U32" s="30"/>
      <c r="V32" s="30"/>
      <c r="W32" s="30"/>
    </row>
    <row r="33" spans="1:23" s="31" customFormat="1" ht="18" customHeight="1">
      <c r="A33" s="135"/>
      <c r="B33" s="129" t="s">
        <v>54</v>
      </c>
      <c r="C33" s="129"/>
      <c r="D33" s="126"/>
      <c r="E33" s="35" t="str">
        <f>IF($D$9="kath. Religion","S",IF($D$10="kath. Religion","M",IF($D$11="kath. Religion","M","")))</f>
        <v/>
      </c>
      <c r="F33" s="49"/>
      <c r="G33" s="10"/>
      <c r="H33" s="10"/>
      <c r="I33" s="38"/>
      <c r="J33" s="10"/>
      <c r="K33" s="10"/>
      <c r="L33" s="28"/>
      <c r="M33" s="28"/>
      <c r="N33" s="28"/>
      <c r="O33" s="28"/>
      <c r="P33" s="29"/>
      <c r="Q33" s="30"/>
      <c r="R33" s="30"/>
      <c r="S33" s="30"/>
      <c r="T33" s="30"/>
      <c r="U33" s="30"/>
      <c r="V33" s="30"/>
      <c r="W33" s="30"/>
    </row>
    <row r="34" spans="1:23" s="31" customFormat="1" ht="18" customHeight="1">
      <c r="A34" s="135"/>
      <c r="B34" s="137" t="s">
        <v>55</v>
      </c>
      <c r="C34" s="137"/>
      <c r="D34" s="126"/>
      <c r="E34" s="35"/>
      <c r="F34" s="49"/>
      <c r="G34" s="10"/>
      <c r="H34" s="10"/>
      <c r="J34" s="10"/>
      <c r="K34" s="10"/>
      <c r="L34" s="28"/>
      <c r="M34" s="28"/>
      <c r="N34" s="28"/>
      <c r="O34" s="28"/>
      <c r="P34" s="29"/>
      <c r="Q34" s="30"/>
      <c r="R34" s="30"/>
      <c r="S34" s="30"/>
      <c r="T34" s="30"/>
      <c r="U34" s="30"/>
      <c r="V34" s="30"/>
      <c r="W34" s="30"/>
    </row>
    <row r="35" spans="1:23" s="31" customFormat="1" ht="18" customHeight="1">
      <c r="A35" s="127" t="s">
        <v>56</v>
      </c>
      <c r="B35" s="129" t="s">
        <v>57</v>
      </c>
      <c r="C35" s="129"/>
      <c r="D35" s="44" t="s">
        <v>39</v>
      </c>
      <c r="E35" s="35"/>
      <c r="F35" s="49"/>
      <c r="G35" s="39"/>
      <c r="H35" s="2"/>
      <c r="J35" s="10"/>
      <c r="K35" s="10"/>
      <c r="L35" s="28"/>
      <c r="M35" s="28"/>
      <c r="N35" s="28"/>
      <c r="O35" s="28"/>
      <c r="P35" s="29"/>
      <c r="Q35" s="30"/>
      <c r="R35" s="30"/>
      <c r="S35" s="30"/>
      <c r="T35" s="30"/>
      <c r="U35" s="30"/>
      <c r="V35" s="30"/>
      <c r="W35" s="30"/>
    </row>
    <row r="36" spans="1:23" s="31" customFormat="1" ht="18" customHeight="1">
      <c r="A36" s="127"/>
      <c r="B36" s="129" t="s">
        <v>58</v>
      </c>
      <c r="C36" s="129"/>
      <c r="D36" s="127" t="s">
        <v>59</v>
      </c>
      <c r="E36" s="35"/>
      <c r="F36" s="49"/>
      <c r="G36" s="39"/>
      <c r="H36" s="2"/>
      <c r="I36" s="10"/>
      <c r="J36" s="10"/>
      <c r="K36" s="10"/>
      <c r="L36" s="28"/>
      <c r="M36" s="28"/>
      <c r="N36" s="28"/>
      <c r="O36" s="28"/>
      <c r="P36" s="29"/>
      <c r="Q36" s="30"/>
      <c r="R36" s="30"/>
      <c r="S36" s="30"/>
      <c r="T36" s="30"/>
      <c r="U36" s="30"/>
      <c r="V36" s="30"/>
      <c r="W36" s="30"/>
    </row>
    <row r="37" spans="1:23" s="31" customFormat="1" ht="18" customHeight="1" thickBot="1">
      <c r="A37" s="127"/>
      <c r="B37" s="129" t="s">
        <v>60</v>
      </c>
      <c r="C37" s="129"/>
      <c r="D37" s="127"/>
      <c r="E37" s="35"/>
      <c r="F37" s="49"/>
      <c r="G37" s="39"/>
      <c r="H37" s="2"/>
      <c r="I37" s="10"/>
      <c r="J37" s="10"/>
      <c r="K37" s="10"/>
      <c r="L37" s="28"/>
      <c r="M37" s="28"/>
      <c r="N37" s="28"/>
      <c r="O37" s="28"/>
      <c r="P37" s="29"/>
      <c r="Q37" s="30"/>
      <c r="R37" s="30"/>
      <c r="S37" s="30"/>
      <c r="T37" s="30"/>
      <c r="U37" s="30"/>
      <c r="V37" s="30"/>
      <c r="W37" s="30"/>
    </row>
    <row r="38" spans="1:23" s="31" customFormat="1" ht="18" customHeight="1" thickBot="1">
      <c r="A38" s="127"/>
      <c r="B38" s="129" t="s">
        <v>61</v>
      </c>
      <c r="C38" s="129"/>
      <c r="D38" s="127"/>
      <c r="E38" s="35" t="str">
        <f>IF($D$7="Biologie","S",IF($D$8="Biologie","S",IF($D$9="Biologie","S",IF($D$10="Biologie","M",IF($D$11="Biologie","M","")))))</f>
        <v/>
      </c>
      <c r="F38" s="50"/>
      <c r="G38" s="59" t="s">
        <v>73</v>
      </c>
      <c r="H38" s="52"/>
      <c r="I38" s="38"/>
      <c r="J38" s="10"/>
      <c r="K38" s="10"/>
      <c r="L38" s="28"/>
      <c r="M38" s="28"/>
      <c r="N38" s="28"/>
      <c r="O38" s="28"/>
      <c r="P38" s="29"/>
      <c r="Q38" s="30"/>
      <c r="R38" s="30"/>
      <c r="S38" s="30"/>
      <c r="T38" s="30"/>
      <c r="U38" s="30"/>
      <c r="V38" s="30"/>
      <c r="W38" s="30"/>
    </row>
    <row r="39" spans="1:23" s="31" customFormat="1" ht="18" customHeight="1" thickBot="1">
      <c r="A39" s="32"/>
      <c r="B39" s="129" t="s">
        <v>11</v>
      </c>
      <c r="C39" s="129"/>
      <c r="D39" s="32" t="s">
        <v>39</v>
      </c>
      <c r="E39" s="35"/>
      <c r="F39" s="50"/>
      <c r="G39" s="10"/>
      <c r="H39" s="10"/>
      <c r="I39" s="10"/>
      <c r="J39" s="10"/>
      <c r="K39" s="10"/>
      <c r="L39" s="28"/>
      <c r="M39" s="28"/>
      <c r="N39" s="28"/>
      <c r="O39" s="28"/>
      <c r="P39" s="29"/>
      <c r="Q39" s="30"/>
      <c r="R39" s="30"/>
      <c r="S39" s="30"/>
      <c r="T39" s="30"/>
      <c r="U39" s="30"/>
      <c r="V39" s="30"/>
      <c r="W39" s="30"/>
    </row>
    <row r="40" spans="1:23" s="31" customFormat="1" ht="18" customHeight="1" thickBot="1">
      <c r="A40" s="12" t="s">
        <v>62</v>
      </c>
      <c r="B40" s="54" t="s">
        <v>78</v>
      </c>
      <c r="C40" s="55"/>
      <c r="D40" s="12" t="s">
        <v>63</v>
      </c>
      <c r="E40" s="45"/>
      <c r="F40" s="68"/>
      <c r="G40" s="59" t="s">
        <v>75</v>
      </c>
      <c r="H40" s="52"/>
      <c r="I40" s="59" t="s">
        <v>80</v>
      </c>
      <c r="J40" s="52"/>
      <c r="K40" s="10" t="s">
        <v>74</v>
      </c>
      <c r="L40" s="53"/>
      <c r="M40" s="28"/>
      <c r="N40" s="28"/>
      <c r="O40" s="28"/>
      <c r="P40" s="29"/>
      <c r="Q40" s="30"/>
      <c r="R40" s="30"/>
      <c r="S40" s="30"/>
      <c r="T40" s="30"/>
      <c r="U40" s="30"/>
      <c r="V40" s="30"/>
      <c r="W40" s="30"/>
    </row>
    <row r="41" spans="1:23" s="31" customFormat="1" ht="18" customHeight="1" thickBot="1">
      <c r="A41" s="56" t="s">
        <v>64</v>
      </c>
      <c r="B41" s="133" t="s">
        <v>65</v>
      </c>
      <c r="C41" s="134"/>
      <c r="D41" s="83"/>
      <c r="E41" s="88"/>
      <c r="F41" s="57"/>
      <c r="G41" s="10" t="s">
        <v>76</v>
      </c>
      <c r="H41" s="10"/>
      <c r="I41" s="10"/>
      <c r="J41" s="10"/>
      <c r="K41" s="10" t="s">
        <v>83</v>
      </c>
      <c r="L41" s="53"/>
      <c r="M41" s="28"/>
      <c r="N41" s="28"/>
      <c r="O41" s="28"/>
      <c r="P41" s="29"/>
      <c r="Q41" s="30"/>
      <c r="R41" s="30"/>
      <c r="S41" s="30"/>
      <c r="T41" s="30"/>
      <c r="U41" s="30"/>
      <c r="V41" s="30"/>
      <c r="W41" s="30"/>
    </row>
    <row r="42" spans="1:23" s="31" customFormat="1" ht="18" customHeight="1" thickBot="1">
      <c r="A42" s="58"/>
      <c r="B42" s="128" t="s">
        <v>35</v>
      </c>
      <c r="C42" s="128"/>
      <c r="D42" s="135" t="s">
        <v>93</v>
      </c>
      <c r="E42" s="80"/>
      <c r="F42" s="81"/>
      <c r="G42" s="10" t="s">
        <v>76</v>
      </c>
      <c r="H42" s="52"/>
      <c r="I42" s="10" t="s">
        <v>77</v>
      </c>
      <c r="J42" s="52"/>
      <c r="K42" s="10"/>
      <c r="L42" s="28"/>
      <c r="M42" s="28"/>
      <c r="N42" s="28"/>
      <c r="O42" s="28"/>
      <c r="P42" s="29"/>
      <c r="Q42" s="30"/>
      <c r="R42" s="30"/>
      <c r="S42" s="30"/>
      <c r="T42" s="30"/>
      <c r="U42" s="30"/>
      <c r="V42" s="30"/>
      <c r="W42" s="30"/>
    </row>
    <row r="43" spans="1:23" s="31" customFormat="1" ht="18" customHeight="1" thickBot="1">
      <c r="A43" s="58"/>
      <c r="B43" s="132" t="s">
        <v>66</v>
      </c>
      <c r="C43" s="132"/>
      <c r="D43" s="136"/>
      <c r="E43" s="80"/>
      <c r="F43" s="81"/>
      <c r="G43" s="10" t="s">
        <v>76</v>
      </c>
      <c r="H43" s="52"/>
      <c r="I43" s="10" t="s">
        <v>77</v>
      </c>
      <c r="J43" s="52"/>
      <c r="K43" s="10"/>
      <c r="L43" s="28"/>
      <c r="M43" s="28"/>
      <c r="N43" s="28"/>
      <c r="O43" s="28"/>
      <c r="P43" s="29"/>
      <c r="Q43" s="30"/>
      <c r="R43" s="30"/>
      <c r="S43" s="30"/>
      <c r="T43" s="30"/>
      <c r="U43" s="30"/>
      <c r="V43" s="30"/>
      <c r="W43" s="30"/>
    </row>
    <row r="44" spans="1:23" s="31" customFormat="1" ht="18" customHeight="1">
      <c r="A44" s="87" t="s">
        <v>67</v>
      </c>
      <c r="B44" s="131" t="s">
        <v>104</v>
      </c>
      <c r="C44" s="131"/>
      <c r="D44" s="85" t="s">
        <v>69</v>
      </c>
      <c r="E44" s="86" t="s">
        <v>95</v>
      </c>
      <c r="F44" s="84"/>
      <c r="K44" s="10"/>
      <c r="L44" s="28"/>
      <c r="M44" s="28"/>
      <c r="N44" s="28"/>
      <c r="O44" s="28"/>
      <c r="P44" s="29"/>
      <c r="Q44" s="30"/>
      <c r="R44" s="30"/>
      <c r="S44" s="30"/>
      <c r="T44" s="30"/>
      <c r="U44" s="30"/>
      <c r="V44" s="30"/>
      <c r="W44" s="30"/>
    </row>
    <row r="45" spans="1:23" s="31" customFormat="1" ht="18" customHeight="1">
      <c r="B45" s="10"/>
      <c r="C45" s="10"/>
      <c r="D45" s="10"/>
      <c r="E45" s="86" t="s">
        <v>94</v>
      </c>
      <c r="F45" s="84"/>
      <c r="G45" s="10"/>
      <c r="H45" s="10"/>
      <c r="I45" s="10"/>
      <c r="J45" s="10"/>
      <c r="K45" s="10"/>
      <c r="L45" s="28"/>
      <c r="M45" s="28"/>
      <c r="N45" s="28"/>
      <c r="O45" s="28"/>
      <c r="P45" s="29"/>
      <c r="Q45" s="30"/>
      <c r="R45" s="30"/>
      <c r="S45" s="30"/>
      <c r="T45" s="30"/>
      <c r="U45" s="30"/>
      <c r="V45" s="30"/>
      <c r="W45" s="30"/>
    </row>
    <row r="46" spans="1:23" s="31" customFormat="1" ht="18" customHeight="1">
      <c r="A46" s="10"/>
      <c r="B46" s="10"/>
      <c r="C46" s="11"/>
      <c r="D46" s="11"/>
      <c r="F46" s="75"/>
      <c r="M46" s="30"/>
      <c r="N46" s="30"/>
      <c r="O46" s="30"/>
      <c r="P46" s="30"/>
    </row>
    <row r="47" spans="1:23" s="78" customFormat="1" ht="33.75" customHeight="1">
      <c r="A47" s="74" t="s">
        <v>86</v>
      </c>
      <c r="B47" s="79" t="s">
        <v>89</v>
      </c>
      <c r="C47" s="70" t="s">
        <v>84</v>
      </c>
      <c r="D47" s="75"/>
      <c r="E47" s="75"/>
      <c r="F47" s="70"/>
      <c r="G47" s="76"/>
      <c r="H47" s="77"/>
      <c r="M47" s="77"/>
      <c r="N47" s="77"/>
      <c r="O47" s="77"/>
      <c r="P47" s="77"/>
    </row>
    <row r="48" spans="1:23" s="31" customFormat="1" ht="18" customHeight="1">
      <c r="A48" s="71" t="s">
        <v>87</v>
      </c>
      <c r="B48" s="28" t="s">
        <v>90</v>
      </c>
      <c r="C48" s="31" t="s">
        <v>91</v>
      </c>
      <c r="D48" s="70" t="s">
        <v>108</v>
      </c>
      <c r="E48" s="92"/>
      <c r="F48" s="92"/>
      <c r="G48" s="93"/>
      <c r="H48" s="94"/>
      <c r="I48" s="95"/>
      <c r="J48" s="95"/>
      <c r="K48" s="95"/>
      <c r="L48" s="95"/>
      <c r="M48" s="94"/>
      <c r="N48" s="94"/>
      <c r="O48" s="94"/>
      <c r="P48" s="94"/>
      <c r="Q48" s="95"/>
      <c r="R48" s="95"/>
      <c r="S48" s="95"/>
    </row>
    <row r="49" spans="1:1019" s="31" customFormat="1" ht="18" customHeight="1">
      <c r="A49" s="71" t="s">
        <v>87</v>
      </c>
      <c r="B49" s="28"/>
      <c r="C49" s="31" t="s">
        <v>30</v>
      </c>
      <c r="D49" s="70" t="s">
        <v>106</v>
      </c>
      <c r="E49" s="70"/>
      <c r="F49" s="70"/>
      <c r="G49" s="73"/>
      <c r="H49" s="30"/>
      <c r="M49" s="30"/>
      <c r="N49" s="30"/>
      <c r="O49" s="30"/>
      <c r="P49" s="30"/>
    </row>
    <row r="50" spans="1:1019" s="31" customFormat="1" ht="18" customHeight="1">
      <c r="A50" s="72" t="s">
        <v>88</v>
      </c>
      <c r="B50" s="69"/>
      <c r="C50" s="31" t="s">
        <v>92</v>
      </c>
      <c r="D50" s="70" t="s">
        <v>103</v>
      </c>
      <c r="E50" s="70"/>
      <c r="F50" s="70"/>
      <c r="G50" s="73"/>
      <c r="H50" s="30"/>
      <c r="M50" s="30"/>
      <c r="N50" s="30"/>
      <c r="O50" s="30"/>
      <c r="P50" s="30"/>
    </row>
    <row r="51" spans="1:1019" ht="18" customHeight="1">
      <c r="A51" s="139"/>
      <c r="B51" s="140"/>
      <c r="C51" s="139"/>
      <c r="D51" s="141"/>
      <c r="E51" s="141"/>
      <c r="F51" s="142"/>
      <c r="G51" s="143"/>
      <c r="H51" s="30"/>
      <c r="I51" s="11"/>
      <c r="J51" s="11"/>
      <c r="K51" s="11"/>
      <c r="L51" s="2"/>
      <c r="M51" s="2"/>
      <c r="N51" s="3"/>
      <c r="O51" s="3"/>
      <c r="P51" s="3"/>
      <c r="Q51" s="3"/>
      <c r="R51" s="4"/>
      <c r="S51" s="5"/>
      <c r="T51" s="5"/>
      <c r="U51" s="5"/>
      <c r="V51" s="5"/>
      <c r="W51" s="5"/>
      <c r="X51" s="5"/>
      <c r="Y51" s="5"/>
      <c r="Z51" s="1"/>
      <c r="AA51" s="1"/>
      <c r="AB51" s="1"/>
      <c r="AC51" s="1"/>
      <c r="AD51" s="1"/>
      <c r="AE51" s="1"/>
      <c r="AF51" s="1"/>
      <c r="ALY51"/>
      <c r="ALZ51"/>
      <c r="AMA51"/>
      <c r="AMB51"/>
      <c r="AMC51"/>
      <c r="AMD51"/>
      <c r="AME51"/>
    </row>
    <row r="52" spans="1:1019" ht="18" customHeight="1">
      <c r="A52" s="26"/>
      <c r="B52" s="26"/>
      <c r="C52" s="69"/>
      <c r="D52" s="69"/>
      <c r="E52" s="69"/>
      <c r="F52" s="26"/>
      <c r="G52" s="26"/>
      <c r="H52" s="26"/>
      <c r="I52" s="11"/>
      <c r="J52" s="11"/>
      <c r="K52" s="11"/>
      <c r="L52" s="2"/>
      <c r="M52" s="2"/>
      <c r="N52" s="3"/>
      <c r="O52" s="3"/>
      <c r="P52" s="3"/>
      <c r="Q52" s="3"/>
      <c r="R52" s="4"/>
      <c r="S52" s="5"/>
      <c r="T52" s="5"/>
      <c r="U52" s="5"/>
      <c r="V52" s="5"/>
      <c r="W52" s="5"/>
      <c r="X52" s="5"/>
      <c r="Y52" s="5"/>
      <c r="Z52" s="1"/>
      <c r="AA52" s="1"/>
      <c r="AB52" s="1"/>
      <c r="AC52" s="1"/>
      <c r="AD52" s="1"/>
      <c r="AE52" s="1"/>
      <c r="AF52" s="1"/>
      <c r="ALY52"/>
      <c r="ALZ52"/>
      <c r="AMA52"/>
      <c r="AMB52"/>
      <c r="AMC52"/>
      <c r="AMD52"/>
      <c r="AME52"/>
    </row>
    <row r="53" spans="1:1019" ht="18" customHeight="1">
      <c r="A53" s="26"/>
      <c r="B53" s="26"/>
      <c r="C53" s="26"/>
      <c r="D53" s="26"/>
      <c r="E53" s="26"/>
      <c r="F53" s="26"/>
      <c r="G53" s="26"/>
      <c r="H53" s="26"/>
      <c r="I53" s="2"/>
      <c r="J53" s="2"/>
      <c r="K53" s="2"/>
      <c r="L53" s="2"/>
      <c r="M53" s="2"/>
      <c r="N53" s="3"/>
      <c r="O53" s="3"/>
      <c r="P53" s="3"/>
      <c r="Q53" s="3"/>
      <c r="R53" s="4"/>
      <c r="S53" s="5"/>
      <c r="T53" s="5"/>
      <c r="U53" s="5"/>
      <c r="V53" s="5"/>
      <c r="W53" s="5"/>
      <c r="X53" s="5"/>
      <c r="Y53" s="5"/>
      <c r="Z53" s="1"/>
      <c r="AA53" s="1"/>
      <c r="AB53" s="1"/>
      <c r="AC53" s="1"/>
      <c r="AD53" s="1"/>
      <c r="AE53" s="1"/>
      <c r="AF53" s="1"/>
      <c r="ALY53"/>
      <c r="ALZ53"/>
      <c r="AMA53"/>
      <c r="AMB53"/>
      <c r="AMC53"/>
      <c r="AMD53"/>
      <c r="AME53"/>
    </row>
    <row r="54" spans="1:1019" ht="18" customHeight="1">
      <c r="A54" s="26"/>
      <c r="C54" s="26"/>
      <c r="D54" s="26"/>
      <c r="E54" s="26"/>
      <c r="G54" s="26"/>
      <c r="H54" s="26"/>
      <c r="I54" s="2"/>
      <c r="J54" s="2"/>
      <c r="K54" s="2"/>
      <c r="L54" s="2"/>
      <c r="M54" s="2"/>
      <c r="N54" s="3"/>
      <c r="O54" s="3"/>
      <c r="P54" s="3"/>
      <c r="Q54" s="3"/>
      <c r="R54" s="4"/>
      <c r="S54" s="5"/>
      <c r="T54" s="5"/>
      <c r="U54" s="5"/>
      <c r="V54" s="5"/>
      <c r="W54" s="5"/>
      <c r="X54" s="5"/>
      <c r="Y54" s="5"/>
      <c r="Z54" s="1"/>
      <c r="AA54" s="1"/>
      <c r="AB54" s="1"/>
      <c r="AC54" s="1"/>
      <c r="AD54" s="1"/>
      <c r="AE54" s="1"/>
      <c r="AF54" s="1"/>
      <c r="ALY54"/>
      <c r="ALZ54"/>
      <c r="AMA54"/>
      <c r="AMB54"/>
      <c r="AMC54"/>
      <c r="AMD54"/>
      <c r="AME54"/>
    </row>
    <row r="55" spans="1:1019" ht="18" customHeight="1"/>
  </sheetData>
  <mergeCells count="53">
    <mergeCell ref="A35:A38"/>
    <mergeCell ref="B35:C35"/>
    <mergeCell ref="B38:C38"/>
    <mergeCell ref="B36:C36"/>
    <mergeCell ref="D32:D34"/>
    <mergeCell ref="B33:C33"/>
    <mergeCell ref="B34:C34"/>
    <mergeCell ref="A28:A34"/>
    <mergeCell ref="B28:B31"/>
    <mergeCell ref="B32:C32"/>
    <mergeCell ref="B44:C44"/>
    <mergeCell ref="B43:C43"/>
    <mergeCell ref="B42:C42"/>
    <mergeCell ref="B41:C41"/>
    <mergeCell ref="D36:D38"/>
    <mergeCell ref="B37:C37"/>
    <mergeCell ref="D42:D43"/>
    <mergeCell ref="B39:C39"/>
    <mergeCell ref="B26:C26"/>
    <mergeCell ref="D26:D27"/>
    <mergeCell ref="B27:C27"/>
    <mergeCell ref="B23:C23"/>
    <mergeCell ref="A21:A27"/>
    <mergeCell ref="B21:C21"/>
    <mergeCell ref="B22:C22"/>
    <mergeCell ref="D22:D25"/>
    <mergeCell ref="B24:C24"/>
    <mergeCell ref="B25:C25"/>
    <mergeCell ref="A15:A20"/>
    <mergeCell ref="B15:C20"/>
    <mergeCell ref="D15:D20"/>
    <mergeCell ref="E15:E19"/>
    <mergeCell ref="B14:C14"/>
    <mergeCell ref="E11:G11"/>
    <mergeCell ref="H10:M10"/>
    <mergeCell ref="H11:M11"/>
    <mergeCell ref="C10:D10"/>
    <mergeCell ref="C11:D11"/>
    <mergeCell ref="E10:G10"/>
    <mergeCell ref="C7:D7"/>
    <mergeCell ref="C8:D8"/>
    <mergeCell ref="C9:D9"/>
    <mergeCell ref="A4:K4"/>
    <mergeCell ref="A7:B7"/>
    <mergeCell ref="E7:M7"/>
    <mergeCell ref="F8:G8"/>
    <mergeCell ref="L8:M8"/>
    <mergeCell ref="J8:K8"/>
    <mergeCell ref="A8:B8"/>
    <mergeCell ref="A9:B9"/>
    <mergeCell ref="J9:M9"/>
    <mergeCell ref="A6:D6"/>
    <mergeCell ref="E6:M6"/>
  </mergeCells>
  <phoneticPr fontId="17" type="noConversion"/>
  <dataValidations count="13">
    <dataValidation type="list" allowBlank="1" showInputMessage="1" showErrorMessage="1" error="Bitte nur LF oder BF eintragen" sqref="F39" xr:uid="{00000000-0002-0000-0000-000000000000}">
      <formula1>$F$15:$F$16</formula1>
    </dataValidation>
    <dataValidation type="list" allowBlank="1" showErrorMessage="1" error="Bitte nur LF oder BF eintragen" sqref="F21:F30 F32:F38" xr:uid="{00000000-0002-0000-0000-000001000000}">
      <formula1>$F$15:$F$16</formula1>
    </dataValidation>
    <dataValidation allowBlank="1" showInputMessage="1" showErrorMessage="1" promptTitle="Wirtschaft" prompt="Bitte nur ankreuzen wenn Wirtschaft als Leistungsfach gewählt wurde und Sie nur ein HJ Geo bzw. GK belegen wollen. In einer möglichen mdl. Prüfung sind aber alle 4 Halbjahre prüfungsrelevant." sqref="T29:T30 L29:L30" xr:uid="{00000000-0002-0000-0000-000002000000}"/>
    <dataValidation allowBlank="1" showInputMessage="1" showErrorMessage="1" promptTitle="Bio Bili" prompt="Bitte nur ankreuzen wenn Sie aus dem bilingualen Profil kommen und Biologie bilingual als Leistungsfach/Basisfach belegen wollen " sqref="H38" xr:uid="{00000000-0002-0000-0000-000003000000}"/>
    <dataValidation type="list" allowBlank="1" showInputMessage="1" showErrorMessage="1" sqref="E21:E39" xr:uid="{00000000-0002-0000-0000-000004000000}">
      <formula1>"s,m"</formula1>
    </dataValidation>
    <dataValidation type="list" allowBlank="1" showErrorMessage="1" error="Bitte nur LF oder BF eintragen" sqref="F31" xr:uid="{00000000-0002-0000-0000-000005000000}">
      <formula1>$F$15</formula1>
    </dataValidation>
    <dataValidation type="list" allowBlank="1" showInputMessage="1" showErrorMessage="1" promptTitle="SIA" prompt="Bitte nur ankreuzen wenn Sie für die SIA angenommen wurden. Ansprechpartner ist Herr Heese" sqref="J40" xr:uid="{00000000-0002-0000-0000-000006000000}">
      <formula1>"X"</formula1>
    </dataValidation>
    <dataValidation type="list" allowBlank="1" showInputMessage="1" showErrorMessage="1" sqref="C7:D8" xr:uid="{00000000-0002-0000-0000-000007000000}">
      <formula1>"Deutsch, Englisch, Französisch, Latein, Biologie, Chemie, Physik, Mathematik"</formula1>
    </dataValidation>
    <dataValidation type="list" allowBlank="1" showInputMessage="1" showErrorMessage="1" sqref="L40 M12:M13 H42:H43 J42:J43 F40:F45" xr:uid="{68085BFA-EA50-42E5-BE12-C2854D27F958}">
      <formula1>"X"</formula1>
    </dataValidation>
    <dataValidation type="list" allowBlank="1" showInputMessage="1" showErrorMessage="1" promptTitle="Pate" prompt="Besonderes Patenprogramm von Herrn Ardizzone, welches schon in Klasse 10 beginnt " sqref="L41" xr:uid="{6EFE85E6-D631-4B40-8E3E-A24C6A61DDFB}">
      <formula1>"X"</formula1>
    </dataValidation>
    <dataValidation allowBlank="1" showInputMessage="1" showErrorMessage="1" promptTitle="Geo+" prompt="Zusätzliche Belegung von Halbjahren 3&amp;4. Berechtigt zur mündlichen Prüfung im Abitur im Fach Geografie." sqref="H29" xr:uid="{A8978AFE-30B8-4EA7-9A38-CD6CAF1474A6}"/>
    <dataValidation allowBlank="1" showInputMessage="1" showErrorMessage="1" promptTitle="GK+" prompt="Zusätzliche Belegung von Halbjahren 1&amp;2. Berechtigt zur mündlichen Prüfung im Abitur im Fach Gemeinschaftskunde." sqref="H30" xr:uid="{247A8775-6884-4752-85B7-D2E181343338}"/>
    <dataValidation type="list" allowBlank="1" showInputMessage="1" showErrorMessage="1" promptTitle="Themen" prompt="Bitte wählen sie eine Seminarkursthema (siehe unten)" sqref="H40" xr:uid="{51F67589-99AE-4C2D-A5B5-5BC3BCF4345D}">
      <formula1>$C$48:$C$51</formula1>
    </dataValidation>
  </dataValidations>
  <pageMargins left="0.19685039370078741" right="0.19685039370078741" top="0.19685039370078741" bottom="0.19685039370078741" header="0" footer="0"/>
  <pageSetup paperSize="9" scale="7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5871D95D473D4BA755A3289BA254DD" ma:contentTypeVersion="35" ma:contentTypeDescription="Ein neues Dokument erstellen." ma:contentTypeScope="" ma:versionID="72d498f6632065e4a3373b48545a83ec">
  <xsd:schema xmlns:xsd="http://www.w3.org/2001/XMLSchema" xmlns:xs="http://www.w3.org/2001/XMLSchema" xmlns:p="http://schemas.microsoft.com/office/2006/metadata/properties" xmlns:ns3="9eb1d7ac-75cc-4fc0-a4dd-c55774ad4502" xmlns:ns4="12f5d359-fdfc-46de-b134-901ed7fe1a72" targetNamespace="http://schemas.microsoft.com/office/2006/metadata/properties" ma:root="true" ma:fieldsID="6ad5c0e5dc5d86a1fe78eb4948770fd6" ns3:_="" ns4:_="">
    <xsd:import namespace="9eb1d7ac-75cc-4fc0-a4dd-c55774ad4502"/>
    <xsd:import namespace="12f5d359-fdfc-46de-b134-901ed7fe1a72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CultureName" minOccurs="0"/>
                <xsd:element ref="ns3:TeamsChannelId" minOccurs="0"/>
                <xsd:element ref="ns3:Math_Settings" minOccurs="0"/>
                <xsd:element ref="ns3:Templates" minOccurs="0"/>
                <xsd:element ref="ns3:Distribution_Groups" minOccurs="0"/>
                <xsd:element ref="ns3:LMS_Mappings" minOccurs="0"/>
                <xsd:element ref="ns3:Self_Registration_Enabled0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1d7ac-75cc-4fc0-a4dd-c55774ad4502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12" nillable="true" ma:displayName="App Version" ma:internalName="AppVersion">
      <xsd:simpleType>
        <xsd:restriction base="dms:Text"/>
      </xsd:simpleType>
    </xsd:element>
    <xsd:element name="Teachers" ma:index="13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4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5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6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17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18" nillable="true" ma:displayName="Self_Registration_Enabled" ma:internalName="Self_Registration_Enabled">
      <xsd:simpleType>
        <xsd:restriction base="dms:Boolean"/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5" nillable="true" ma:displayName="MediaServiceAutoTags" ma:internalName="MediaServiceAutoTags" ma:readOnly="true">
      <xsd:simpleType>
        <xsd:restriction base="dms:Text"/>
      </xsd:simpleType>
    </xsd:element>
    <xsd:element name="MediaServiceOCR" ma:index="2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ultureName" ma:index="32" nillable="true" ma:displayName="Culture Name" ma:internalName="CultureName">
      <xsd:simpleType>
        <xsd:restriction base="dms:Text"/>
      </xsd:simpleType>
    </xsd:element>
    <xsd:element name="TeamsChannelId" ma:index="33" nillable="true" ma:displayName="Teams Channel Id" ma:internalName="TeamsChannelId">
      <xsd:simpleType>
        <xsd:restriction base="dms:Text"/>
      </xsd:simpleType>
    </xsd:element>
    <xsd:element name="Math_Settings" ma:index="34" nillable="true" ma:displayName="Math Settings" ma:internalName="Math_Settings">
      <xsd:simpleType>
        <xsd:restriction base="dms:Text"/>
      </xsd:simpleType>
    </xsd:element>
    <xsd:element name="Templates" ma:index="35" nillable="true" ma:displayName="Templates" ma:internalName="Templates">
      <xsd:simpleType>
        <xsd:restriction base="dms:Note">
          <xsd:maxLength value="255"/>
        </xsd:restriction>
      </xsd:simpleType>
    </xsd:element>
    <xsd:element name="Distribution_Groups" ma:index="36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7" nillable="true" ma:displayName="LMS Mappings" ma:internalName="LMS_Mappings">
      <xsd:simpleType>
        <xsd:restriction base="dms:Note">
          <xsd:maxLength value="255"/>
        </xsd:restriction>
      </xsd:simpleType>
    </xsd:element>
    <xsd:element name="Self_Registration_Enabled0" ma:index="38" nillable="true" ma:displayName="Self Registration Enabled" ma:internalName="Self_Registration_Enabled0">
      <xsd:simpleType>
        <xsd:restriction base="dms:Boolean"/>
      </xsd:simpleType>
    </xsd:element>
    <xsd:element name="Has_Teacher_Only_SectionGroup" ma:index="39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40" nillable="true" ma:displayName="Is Collaboration Space Locked" ma:internalName="Is_Collaboration_Space_Locked">
      <xsd:simpleType>
        <xsd:restriction base="dms:Boolean"/>
      </xsd:simpleType>
    </xsd:element>
    <xsd:element name="IsNotebookLocked" ma:index="41" nillable="true" ma:displayName="Is Notebook Locked" ma:internalName="IsNotebookLocked">
      <xsd:simpleType>
        <xsd:restriction base="dms:Boolean"/>
      </xsd:simpleType>
    </xsd:element>
    <xsd:element name="Teams_Channel_Section_Location" ma:index="42" nillable="true" ma:displayName="Teams Channel Section Location" ma:internalName="Teams_Channel_Section_Loc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5d359-fdfc-46de-b134-901ed7fe1a7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Freigabehinweis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9eb1d7ac-75cc-4fc0-a4dd-c55774ad4502" xsi:nil="true"/>
    <Owner xmlns="9eb1d7ac-75cc-4fc0-a4dd-c55774ad4502">
      <UserInfo>
        <DisplayName/>
        <AccountId xsi:nil="true"/>
        <AccountType/>
      </UserInfo>
    </Owner>
    <Students xmlns="9eb1d7ac-75cc-4fc0-a4dd-c55774ad4502">
      <UserInfo>
        <DisplayName/>
        <AccountId xsi:nil="true"/>
        <AccountType/>
      </UserInfo>
    </Students>
    <Student_Groups xmlns="9eb1d7ac-75cc-4fc0-a4dd-c55774ad4502">
      <UserInfo>
        <DisplayName/>
        <AccountId xsi:nil="true"/>
        <AccountType/>
      </UserInfo>
    </Student_Groups>
    <TeamsChannelId xmlns="9eb1d7ac-75cc-4fc0-a4dd-c55774ad4502" xsi:nil="true"/>
    <NotebookType xmlns="9eb1d7ac-75cc-4fc0-a4dd-c55774ad4502" xsi:nil="true"/>
    <Distribution_Groups xmlns="9eb1d7ac-75cc-4fc0-a4dd-c55774ad4502" xsi:nil="true"/>
    <IsNotebookLocked xmlns="9eb1d7ac-75cc-4fc0-a4dd-c55774ad4502" xsi:nil="true"/>
    <Is_Collaboration_Space_Locked xmlns="9eb1d7ac-75cc-4fc0-a4dd-c55774ad4502" xsi:nil="true"/>
    <Self_Registration_Enabled xmlns="9eb1d7ac-75cc-4fc0-a4dd-c55774ad4502" xsi:nil="true"/>
    <Math_Settings xmlns="9eb1d7ac-75cc-4fc0-a4dd-c55774ad4502" xsi:nil="true"/>
    <Has_Teacher_Only_SectionGroup xmlns="9eb1d7ac-75cc-4fc0-a4dd-c55774ad4502" xsi:nil="true"/>
    <Invited_Teachers xmlns="9eb1d7ac-75cc-4fc0-a4dd-c55774ad4502" xsi:nil="true"/>
    <Invited_Students xmlns="9eb1d7ac-75cc-4fc0-a4dd-c55774ad4502" xsi:nil="true"/>
    <DefaultSectionNames xmlns="9eb1d7ac-75cc-4fc0-a4dd-c55774ad4502" xsi:nil="true"/>
    <Templates xmlns="9eb1d7ac-75cc-4fc0-a4dd-c55774ad4502" xsi:nil="true"/>
    <Self_Registration_Enabled0 xmlns="9eb1d7ac-75cc-4fc0-a4dd-c55774ad4502" xsi:nil="true"/>
    <Teachers xmlns="9eb1d7ac-75cc-4fc0-a4dd-c55774ad4502">
      <UserInfo>
        <DisplayName/>
        <AccountId xsi:nil="true"/>
        <AccountType/>
      </UserInfo>
    </Teachers>
    <AppVersion xmlns="9eb1d7ac-75cc-4fc0-a4dd-c55774ad4502" xsi:nil="true"/>
    <CultureName xmlns="9eb1d7ac-75cc-4fc0-a4dd-c55774ad4502" xsi:nil="true"/>
    <LMS_Mappings xmlns="9eb1d7ac-75cc-4fc0-a4dd-c55774ad4502" xsi:nil="true"/>
    <Teams_Channel_Section_Location xmlns="9eb1d7ac-75cc-4fc0-a4dd-c55774ad4502" xsi:nil="true"/>
  </documentManagement>
</p:properties>
</file>

<file path=customXml/itemProps1.xml><?xml version="1.0" encoding="utf-8"?>
<ds:datastoreItem xmlns:ds="http://schemas.openxmlformats.org/officeDocument/2006/customXml" ds:itemID="{89FA2BD3-F678-433F-86CC-F3DF731C40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b1d7ac-75cc-4fc0-a4dd-c55774ad4502"/>
    <ds:schemaRef ds:uri="12f5d359-fdfc-46de-b134-901ed7fe1a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2FEA6E-012E-4F1E-A12B-0488E2B7B2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245928-77A6-4680-A4A7-8044C8B53C80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2f5d359-fdfc-46de-b134-901ed7fe1a72"/>
    <ds:schemaRef ds:uri="http://purl.org/dc/elements/1.1/"/>
    <ds:schemaRef ds:uri="http://schemas.microsoft.com/office/2006/documentManagement/types"/>
    <ds:schemaRef ds:uri="9eb1d7ac-75cc-4fc0-a4dd-c55774ad4502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Vorlage</vt:lpstr>
      <vt:lpstr>Vorlage!Druckbereich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Weitenhagen</dc:creator>
  <cp:lastModifiedBy>Verena Arnhold</cp:lastModifiedBy>
  <cp:revision>3</cp:revision>
  <cp:lastPrinted>2024-01-29T06:07:24Z</cp:lastPrinted>
  <dcterms:created xsi:type="dcterms:W3CDTF">2020-06-30T17:54:28Z</dcterms:created>
  <dcterms:modified xsi:type="dcterms:W3CDTF">2026-01-20T09:55:04Z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0x010100DE5871D95D473D4BA755A3289BA254DD</vt:lpwstr>
  </property>
</Properties>
</file>